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ADISKSTATION\DatenKerstin\# Mandanten\AAeV\"/>
    </mc:Choice>
  </mc:AlternateContent>
  <xr:revisionPtr revIDLastSave="0" documentId="8_{D070F7AA-7AA0-488E-B42C-DA8283AF16AD}" xr6:coauthVersionLast="28" xr6:coauthVersionMax="28" xr10:uidLastSave="{00000000-0000-0000-0000-000000000000}"/>
  <bookViews>
    <workbookView xWindow="0" yWindow="0" windowWidth="38400" windowHeight="17610" xr2:uid="{00000000-000D-0000-FFFF-FFFF00000000}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E423" i="1" l="1"/>
  <c r="D423" i="1"/>
  <c r="C423" i="1"/>
  <c r="E415" i="1"/>
  <c r="D415" i="1"/>
  <c r="C415" i="1"/>
  <c r="E412" i="1"/>
  <c r="D412" i="1"/>
  <c r="C412" i="1"/>
  <c r="E407" i="1"/>
  <c r="D407" i="1"/>
  <c r="C407" i="1"/>
  <c r="E403" i="1"/>
  <c r="D403" i="1"/>
  <c r="C403" i="1"/>
  <c r="E397" i="1"/>
  <c r="D397" i="1"/>
  <c r="C397" i="1"/>
  <c r="E391" i="1"/>
  <c r="D391" i="1"/>
  <c r="C391" i="1"/>
  <c r="E394" i="1"/>
  <c r="D394" i="1"/>
  <c r="C394" i="1"/>
  <c r="E388" i="1"/>
  <c r="D388" i="1"/>
  <c r="C388" i="1"/>
  <c r="E385" i="1"/>
  <c r="D385" i="1"/>
  <c r="C385" i="1"/>
  <c r="E382" i="1"/>
  <c r="D382" i="1"/>
  <c r="C382" i="1"/>
  <c r="E379" i="1"/>
  <c r="D379" i="1"/>
  <c r="C379" i="1"/>
  <c r="E376" i="1"/>
  <c r="D376" i="1"/>
  <c r="C376" i="1"/>
  <c r="E373" i="1"/>
  <c r="D373" i="1"/>
  <c r="C373" i="1"/>
  <c r="E370" i="1"/>
  <c r="D370" i="1"/>
  <c r="C370" i="1"/>
  <c r="E367" i="1"/>
  <c r="D367" i="1"/>
  <c r="C367" i="1"/>
  <c r="E364" i="1"/>
  <c r="D364" i="1"/>
  <c r="C364" i="1"/>
  <c r="H328" i="1"/>
  <c r="E359" i="1"/>
  <c r="D359" i="1"/>
  <c r="C359" i="1"/>
  <c r="E358" i="1"/>
  <c r="D358" i="1"/>
  <c r="C358" i="1"/>
  <c r="E357" i="1"/>
  <c r="D357" i="1"/>
  <c r="C357" i="1"/>
  <c r="H239" i="1" l="1"/>
  <c r="E265" i="1"/>
  <c r="D265" i="1"/>
  <c r="C265" i="1"/>
  <c r="E264" i="1"/>
  <c r="D264" i="1"/>
  <c r="C264" i="1"/>
  <c r="E263" i="1"/>
  <c r="D263" i="1"/>
  <c r="C263" i="1"/>
  <c r="H144" i="1" l="1"/>
  <c r="H149" i="1"/>
  <c r="E180" i="1"/>
  <c r="D180" i="1"/>
  <c r="C180" i="1"/>
  <c r="E179" i="1"/>
  <c r="D179" i="1"/>
  <c r="C179" i="1"/>
  <c r="E178" i="1"/>
  <c r="D178" i="1"/>
  <c r="C178" i="1"/>
  <c r="E144" i="1"/>
  <c r="D144" i="1"/>
  <c r="C144" i="1"/>
  <c r="H71" i="1"/>
  <c r="D75" i="1"/>
  <c r="E53" i="1"/>
  <c r="H59" i="1"/>
  <c r="H51" i="1"/>
  <c r="E35" i="1"/>
  <c r="D35" i="1"/>
  <c r="C35" i="1"/>
  <c r="E34" i="1"/>
  <c r="D34" i="1"/>
  <c r="C34" i="1"/>
  <c r="E33" i="1"/>
  <c r="D33" i="1"/>
  <c r="C33" i="1"/>
  <c r="E28" i="1"/>
  <c r="H106" i="1"/>
  <c r="H94" i="1"/>
  <c r="H29" i="1"/>
  <c r="H8" i="1"/>
  <c r="H286" i="1"/>
  <c r="H270" i="1"/>
  <c r="H188" i="1"/>
  <c r="E354" i="1"/>
  <c r="D354" i="1"/>
  <c r="C354" i="1"/>
  <c r="E353" i="1"/>
  <c r="D353" i="1"/>
  <c r="C353" i="1"/>
  <c r="E352" i="1"/>
  <c r="K328" i="1" s="1"/>
  <c r="D352" i="1"/>
  <c r="J328" i="1" s="1"/>
  <c r="C352" i="1"/>
  <c r="I328" i="1" s="1"/>
  <c r="E349" i="1"/>
  <c r="D349" i="1"/>
  <c r="C349" i="1"/>
  <c r="E348" i="1"/>
  <c r="D348" i="1"/>
  <c r="C348" i="1"/>
  <c r="E347" i="1"/>
  <c r="D347" i="1"/>
  <c r="C347" i="1"/>
  <c r="E344" i="1"/>
  <c r="D344" i="1"/>
  <c r="C344" i="1"/>
  <c r="E343" i="1"/>
  <c r="D343" i="1"/>
  <c r="C343" i="1"/>
  <c r="E342" i="1"/>
  <c r="D342" i="1"/>
  <c r="C342" i="1"/>
  <c r="E339" i="1"/>
  <c r="D339" i="1"/>
  <c r="C339" i="1"/>
  <c r="E338" i="1"/>
  <c r="D338" i="1"/>
  <c r="C338" i="1"/>
  <c r="E337" i="1"/>
  <c r="D337" i="1"/>
  <c r="C337" i="1"/>
  <c r="E334" i="1"/>
  <c r="D334" i="1"/>
  <c r="C334" i="1"/>
  <c r="E333" i="1"/>
  <c r="D333" i="1"/>
  <c r="C333" i="1"/>
  <c r="E332" i="1"/>
  <c r="D332" i="1"/>
  <c r="C332" i="1"/>
  <c r="E329" i="1"/>
  <c r="D329" i="1"/>
  <c r="C329" i="1"/>
  <c r="E328" i="1"/>
  <c r="D328" i="1"/>
  <c r="C328" i="1"/>
  <c r="E327" i="1"/>
  <c r="D327" i="1"/>
  <c r="C327" i="1"/>
  <c r="E321" i="1"/>
  <c r="D321" i="1"/>
  <c r="C321" i="1"/>
  <c r="E318" i="1"/>
  <c r="D318" i="1"/>
  <c r="C318" i="1"/>
  <c r="E315" i="1"/>
  <c r="D315" i="1"/>
  <c r="C315" i="1"/>
  <c r="E312" i="1"/>
  <c r="D312" i="1"/>
  <c r="C312" i="1"/>
  <c r="E307" i="1"/>
  <c r="D307" i="1"/>
  <c r="C307" i="1"/>
  <c r="E306" i="1"/>
  <c r="D306" i="1"/>
  <c r="C306" i="1"/>
  <c r="E305" i="1"/>
  <c r="D305" i="1"/>
  <c r="C305" i="1"/>
  <c r="E302" i="1"/>
  <c r="D302" i="1"/>
  <c r="C302" i="1"/>
  <c r="E301" i="1"/>
  <c r="D301" i="1"/>
  <c r="C301" i="1"/>
  <c r="E300" i="1"/>
  <c r="D300" i="1"/>
  <c r="C300" i="1"/>
  <c r="E297" i="1"/>
  <c r="D297" i="1"/>
  <c r="C297" i="1"/>
  <c r="E296" i="1"/>
  <c r="D296" i="1"/>
  <c r="C296" i="1"/>
  <c r="E295" i="1"/>
  <c r="D295" i="1"/>
  <c r="C295" i="1"/>
  <c r="E292" i="1"/>
  <c r="D292" i="1"/>
  <c r="C292" i="1"/>
  <c r="E291" i="1"/>
  <c r="D291" i="1"/>
  <c r="C291" i="1"/>
  <c r="E290" i="1"/>
  <c r="D290" i="1"/>
  <c r="C290" i="1"/>
  <c r="E287" i="1"/>
  <c r="D287" i="1"/>
  <c r="C287" i="1"/>
  <c r="E286" i="1"/>
  <c r="D286" i="1"/>
  <c r="C286" i="1"/>
  <c r="E285" i="1"/>
  <c r="D285" i="1"/>
  <c r="C285" i="1"/>
  <c r="E281" i="1"/>
  <c r="D281" i="1"/>
  <c r="C281" i="1"/>
  <c r="E280" i="1"/>
  <c r="D280" i="1"/>
  <c r="C280" i="1"/>
  <c r="E279" i="1"/>
  <c r="K270" i="1" s="1"/>
  <c r="D279" i="1"/>
  <c r="C279" i="1"/>
  <c r="E276" i="1"/>
  <c r="D276" i="1"/>
  <c r="C276" i="1"/>
  <c r="E275" i="1"/>
  <c r="D275" i="1"/>
  <c r="C275" i="1"/>
  <c r="E274" i="1"/>
  <c r="D274" i="1"/>
  <c r="C274" i="1"/>
  <c r="E271" i="1"/>
  <c r="D271" i="1"/>
  <c r="C271" i="1"/>
  <c r="E270" i="1"/>
  <c r="D270" i="1"/>
  <c r="C270" i="1"/>
  <c r="E269" i="1"/>
  <c r="D269" i="1"/>
  <c r="C269" i="1"/>
  <c r="E260" i="1"/>
  <c r="D260" i="1"/>
  <c r="C260" i="1"/>
  <c r="E259" i="1"/>
  <c r="D259" i="1"/>
  <c r="C259" i="1"/>
  <c r="E258" i="1"/>
  <c r="D258" i="1"/>
  <c r="C258" i="1"/>
  <c r="E255" i="1"/>
  <c r="D255" i="1"/>
  <c r="C255" i="1"/>
  <c r="E254" i="1"/>
  <c r="D254" i="1"/>
  <c r="C254" i="1"/>
  <c r="E253" i="1"/>
  <c r="D253" i="1"/>
  <c r="C253" i="1"/>
  <c r="E250" i="1"/>
  <c r="D250" i="1"/>
  <c r="C250" i="1"/>
  <c r="E249" i="1"/>
  <c r="D249" i="1"/>
  <c r="C249" i="1"/>
  <c r="E248" i="1"/>
  <c r="D248" i="1"/>
  <c r="C248" i="1"/>
  <c r="E245" i="1"/>
  <c r="D245" i="1"/>
  <c r="C245" i="1"/>
  <c r="E244" i="1"/>
  <c r="D244" i="1"/>
  <c r="C244" i="1"/>
  <c r="E243" i="1"/>
  <c r="D243" i="1"/>
  <c r="C243" i="1"/>
  <c r="E240" i="1"/>
  <c r="D240" i="1"/>
  <c r="C240" i="1"/>
  <c r="E239" i="1"/>
  <c r="D239" i="1"/>
  <c r="C239" i="1"/>
  <c r="E238" i="1"/>
  <c r="K239" i="1" s="1"/>
  <c r="D238" i="1"/>
  <c r="J239" i="1" s="1"/>
  <c r="C238" i="1"/>
  <c r="I239" i="1" s="1"/>
  <c r="E232" i="1"/>
  <c r="D232" i="1"/>
  <c r="C232" i="1"/>
  <c r="E231" i="1"/>
  <c r="D231" i="1"/>
  <c r="C231" i="1"/>
  <c r="E230" i="1"/>
  <c r="D230" i="1"/>
  <c r="C230" i="1"/>
  <c r="E227" i="1"/>
  <c r="D227" i="1"/>
  <c r="C227" i="1"/>
  <c r="E226" i="1"/>
  <c r="D226" i="1"/>
  <c r="C226" i="1"/>
  <c r="E225" i="1"/>
  <c r="D225" i="1"/>
  <c r="C225" i="1"/>
  <c r="E222" i="1"/>
  <c r="D222" i="1"/>
  <c r="C222" i="1"/>
  <c r="E221" i="1"/>
  <c r="D221" i="1"/>
  <c r="C221" i="1"/>
  <c r="E220" i="1"/>
  <c r="D220" i="1"/>
  <c r="C220" i="1"/>
  <c r="E217" i="1"/>
  <c r="D217" i="1"/>
  <c r="C217" i="1"/>
  <c r="E216" i="1"/>
  <c r="D216" i="1"/>
  <c r="C216" i="1"/>
  <c r="E215" i="1"/>
  <c r="D215" i="1"/>
  <c r="C215" i="1"/>
  <c r="E212" i="1"/>
  <c r="D212" i="1"/>
  <c r="C212" i="1"/>
  <c r="E211" i="1"/>
  <c r="D211" i="1"/>
  <c r="C211" i="1"/>
  <c r="E210" i="1"/>
  <c r="D210" i="1"/>
  <c r="C210" i="1"/>
  <c r="E204" i="1"/>
  <c r="D204" i="1"/>
  <c r="C204" i="1"/>
  <c r="E203" i="1"/>
  <c r="D203" i="1"/>
  <c r="C203" i="1"/>
  <c r="E202" i="1"/>
  <c r="D202" i="1"/>
  <c r="C202" i="1"/>
  <c r="E199" i="1"/>
  <c r="D199" i="1"/>
  <c r="C199" i="1"/>
  <c r="E198" i="1"/>
  <c r="D198" i="1"/>
  <c r="C198" i="1"/>
  <c r="E197" i="1"/>
  <c r="D197" i="1"/>
  <c r="C197" i="1"/>
  <c r="E194" i="1"/>
  <c r="D194" i="1"/>
  <c r="C194" i="1"/>
  <c r="E193" i="1"/>
  <c r="D193" i="1"/>
  <c r="C193" i="1"/>
  <c r="E192" i="1"/>
  <c r="D192" i="1"/>
  <c r="C192" i="1"/>
  <c r="E189" i="1"/>
  <c r="D189" i="1"/>
  <c r="C189" i="1"/>
  <c r="E188" i="1"/>
  <c r="D188" i="1"/>
  <c r="C188" i="1"/>
  <c r="E187" i="1"/>
  <c r="D187" i="1"/>
  <c r="C187" i="1"/>
  <c r="E175" i="1"/>
  <c r="D175" i="1"/>
  <c r="C175" i="1"/>
  <c r="E174" i="1"/>
  <c r="D174" i="1"/>
  <c r="C174" i="1"/>
  <c r="E173" i="1"/>
  <c r="D173" i="1"/>
  <c r="C173" i="1"/>
  <c r="E170" i="1"/>
  <c r="D170" i="1"/>
  <c r="C170" i="1"/>
  <c r="E169" i="1"/>
  <c r="D169" i="1"/>
  <c r="C169" i="1"/>
  <c r="E168" i="1"/>
  <c r="K149" i="1" s="1"/>
  <c r="D168" i="1"/>
  <c r="J149" i="1" s="1"/>
  <c r="C168" i="1"/>
  <c r="I149" i="1" s="1"/>
  <c r="E165" i="1"/>
  <c r="D165" i="1"/>
  <c r="C165" i="1"/>
  <c r="E164" i="1"/>
  <c r="D164" i="1"/>
  <c r="C164" i="1"/>
  <c r="E163" i="1"/>
  <c r="D163" i="1"/>
  <c r="C163" i="1"/>
  <c r="E160" i="1"/>
  <c r="D160" i="1"/>
  <c r="C160" i="1"/>
  <c r="E159" i="1"/>
  <c r="D159" i="1"/>
  <c r="C159" i="1"/>
  <c r="E158" i="1"/>
  <c r="D158" i="1"/>
  <c r="C158" i="1"/>
  <c r="E155" i="1"/>
  <c r="D155" i="1"/>
  <c r="C155" i="1"/>
  <c r="E154" i="1"/>
  <c r="D154" i="1"/>
  <c r="C154" i="1"/>
  <c r="E153" i="1"/>
  <c r="D153" i="1"/>
  <c r="C153" i="1"/>
  <c r="E150" i="1"/>
  <c r="D150" i="1"/>
  <c r="C150" i="1"/>
  <c r="E149" i="1"/>
  <c r="D149" i="1"/>
  <c r="C149" i="1"/>
  <c r="E148" i="1"/>
  <c r="D148" i="1"/>
  <c r="C148" i="1"/>
  <c r="E143" i="1"/>
  <c r="K144" i="1" s="1"/>
  <c r="D143" i="1"/>
  <c r="J144" i="1" s="1"/>
  <c r="C143" i="1"/>
  <c r="I144" i="1" s="1"/>
  <c r="E137" i="1"/>
  <c r="D137" i="1"/>
  <c r="C137" i="1"/>
  <c r="E136" i="1"/>
  <c r="D136" i="1"/>
  <c r="C136" i="1"/>
  <c r="E135" i="1"/>
  <c r="D135" i="1"/>
  <c r="C135" i="1"/>
  <c r="E132" i="1"/>
  <c r="D132" i="1"/>
  <c r="C132" i="1"/>
  <c r="E131" i="1"/>
  <c r="D131" i="1"/>
  <c r="C131" i="1"/>
  <c r="E130" i="1"/>
  <c r="D130" i="1"/>
  <c r="C130" i="1"/>
  <c r="E127" i="1"/>
  <c r="D127" i="1"/>
  <c r="C127" i="1"/>
  <c r="E126" i="1"/>
  <c r="D126" i="1"/>
  <c r="C126" i="1"/>
  <c r="E125" i="1"/>
  <c r="D125" i="1"/>
  <c r="C125" i="1"/>
  <c r="E122" i="1"/>
  <c r="D122" i="1"/>
  <c r="C122" i="1"/>
  <c r="E121" i="1"/>
  <c r="D121" i="1"/>
  <c r="C121" i="1"/>
  <c r="E120" i="1"/>
  <c r="D120" i="1"/>
  <c r="C120" i="1"/>
  <c r="E117" i="1"/>
  <c r="D117" i="1"/>
  <c r="C117" i="1"/>
  <c r="E116" i="1"/>
  <c r="D116" i="1"/>
  <c r="C116" i="1"/>
  <c r="E115" i="1"/>
  <c r="D115" i="1"/>
  <c r="C115" i="1"/>
  <c r="E112" i="1"/>
  <c r="D112" i="1"/>
  <c r="C112" i="1"/>
  <c r="E111" i="1"/>
  <c r="D111" i="1"/>
  <c r="C111" i="1"/>
  <c r="E110" i="1"/>
  <c r="D110" i="1"/>
  <c r="C110" i="1"/>
  <c r="E107" i="1"/>
  <c r="D107" i="1"/>
  <c r="C107" i="1"/>
  <c r="E106" i="1"/>
  <c r="D106" i="1"/>
  <c r="C106" i="1"/>
  <c r="E105" i="1"/>
  <c r="D105" i="1"/>
  <c r="C105" i="1"/>
  <c r="E100" i="1"/>
  <c r="D100" i="1"/>
  <c r="C100" i="1"/>
  <c r="E99" i="1"/>
  <c r="D99" i="1"/>
  <c r="C99" i="1"/>
  <c r="E98" i="1"/>
  <c r="D98" i="1"/>
  <c r="C98" i="1"/>
  <c r="E95" i="1"/>
  <c r="D95" i="1"/>
  <c r="C95" i="1"/>
  <c r="E94" i="1"/>
  <c r="D94" i="1"/>
  <c r="C94" i="1"/>
  <c r="E93" i="1"/>
  <c r="D93" i="1"/>
  <c r="C93" i="1"/>
  <c r="E87" i="1"/>
  <c r="D87" i="1"/>
  <c r="C87" i="1"/>
  <c r="E86" i="1"/>
  <c r="D86" i="1"/>
  <c r="C86" i="1"/>
  <c r="E85" i="1"/>
  <c r="D85" i="1"/>
  <c r="C85" i="1"/>
  <c r="E82" i="1"/>
  <c r="D82" i="1"/>
  <c r="C82" i="1"/>
  <c r="E81" i="1"/>
  <c r="D81" i="1"/>
  <c r="C81" i="1"/>
  <c r="E80" i="1"/>
  <c r="D80" i="1"/>
  <c r="C80" i="1"/>
  <c r="E77" i="1"/>
  <c r="D77" i="1"/>
  <c r="C77" i="1"/>
  <c r="E76" i="1"/>
  <c r="D76" i="1"/>
  <c r="C76" i="1"/>
  <c r="E75" i="1"/>
  <c r="C75" i="1"/>
  <c r="E72" i="1"/>
  <c r="D72" i="1"/>
  <c r="C72" i="1"/>
  <c r="E71" i="1"/>
  <c r="D71" i="1"/>
  <c r="C71" i="1"/>
  <c r="E70" i="1"/>
  <c r="D70" i="1"/>
  <c r="C70" i="1"/>
  <c r="E65" i="1"/>
  <c r="D65" i="1"/>
  <c r="C65" i="1"/>
  <c r="E64" i="1"/>
  <c r="D64" i="1"/>
  <c r="C64" i="1"/>
  <c r="E63" i="1"/>
  <c r="D63" i="1"/>
  <c r="C63" i="1"/>
  <c r="E60" i="1"/>
  <c r="D60" i="1"/>
  <c r="C60" i="1"/>
  <c r="E59" i="1"/>
  <c r="D59" i="1"/>
  <c r="C59" i="1"/>
  <c r="E58" i="1"/>
  <c r="D58" i="1"/>
  <c r="C58" i="1"/>
  <c r="D53" i="1"/>
  <c r="C53" i="1"/>
  <c r="E50" i="1"/>
  <c r="D50" i="1"/>
  <c r="C50" i="1"/>
  <c r="E45" i="1"/>
  <c r="D45" i="1"/>
  <c r="C45" i="1"/>
  <c r="E44" i="1"/>
  <c r="D44" i="1"/>
  <c r="C44" i="1"/>
  <c r="E43" i="1"/>
  <c r="D43" i="1"/>
  <c r="C43" i="1"/>
  <c r="E40" i="1"/>
  <c r="D40" i="1"/>
  <c r="C40" i="1"/>
  <c r="E39" i="1"/>
  <c r="D39" i="1"/>
  <c r="C39" i="1"/>
  <c r="E38" i="1"/>
  <c r="D38" i="1"/>
  <c r="C38" i="1"/>
  <c r="E30" i="1"/>
  <c r="D30" i="1"/>
  <c r="C30" i="1"/>
  <c r="E29" i="1"/>
  <c r="D29" i="1"/>
  <c r="C29" i="1"/>
  <c r="D28" i="1"/>
  <c r="C28" i="1"/>
  <c r="E23" i="1"/>
  <c r="D23" i="1"/>
  <c r="C23" i="1"/>
  <c r="E22" i="1"/>
  <c r="D22" i="1"/>
  <c r="C22" i="1"/>
  <c r="E21" i="1"/>
  <c r="D21" i="1"/>
  <c r="C21" i="1"/>
  <c r="E18" i="1"/>
  <c r="D18" i="1"/>
  <c r="C18" i="1"/>
  <c r="E17" i="1"/>
  <c r="D17" i="1"/>
  <c r="C17" i="1"/>
  <c r="E16" i="1"/>
  <c r="D16" i="1"/>
  <c r="C16" i="1"/>
  <c r="E13" i="1"/>
  <c r="D13" i="1"/>
  <c r="C13" i="1"/>
  <c r="E12" i="1"/>
  <c r="D12" i="1"/>
  <c r="C12" i="1"/>
  <c r="E11" i="1"/>
  <c r="D11" i="1"/>
  <c r="C11" i="1"/>
  <c r="C7" i="1"/>
  <c r="D7" i="1"/>
  <c r="E7" i="1"/>
  <c r="C8" i="1"/>
  <c r="D8" i="1"/>
  <c r="E8" i="1"/>
  <c r="E6" i="1"/>
  <c r="D6" i="1"/>
  <c r="C6" i="1"/>
  <c r="J270" i="1"/>
  <c r="I270" i="1"/>
  <c r="K106" i="1" l="1"/>
  <c r="D21" i="2" s="1"/>
  <c r="J106" i="1"/>
  <c r="C21" i="2" s="1"/>
  <c r="I106" i="1"/>
  <c r="B21" i="2" s="1"/>
  <c r="K94" i="1"/>
  <c r="D18" i="2" s="1"/>
  <c r="J94" i="1"/>
  <c r="C18" i="2" s="1"/>
  <c r="I94" i="1"/>
  <c r="B18" i="2" s="1"/>
  <c r="K71" i="1"/>
  <c r="D15" i="2" s="1"/>
  <c r="J71" i="1"/>
  <c r="C15" i="2" s="1"/>
  <c r="I71" i="1"/>
  <c r="B15" i="2" s="1"/>
  <c r="K59" i="1"/>
  <c r="D12" i="2" s="1"/>
  <c r="J59" i="1"/>
  <c r="C12" i="2" s="1"/>
  <c r="I59" i="1"/>
  <c r="B12" i="2" s="1"/>
  <c r="K29" i="1"/>
  <c r="D9" i="2" s="1"/>
  <c r="J29" i="1"/>
  <c r="C9" i="2" s="1"/>
  <c r="I29" i="1"/>
  <c r="B9" i="2" s="1"/>
  <c r="K8" i="1"/>
  <c r="D6" i="2" s="1"/>
  <c r="J8" i="1"/>
  <c r="C6" i="2" s="1"/>
  <c r="I8" i="1"/>
  <c r="B6" i="2" s="1"/>
  <c r="A6" i="2"/>
  <c r="B45" i="2"/>
  <c r="C45" i="2"/>
  <c r="D45" i="2"/>
  <c r="A45" i="2"/>
  <c r="I286" i="1"/>
  <c r="B42" i="2" s="1"/>
  <c r="J286" i="1"/>
  <c r="C42" i="2" s="1"/>
  <c r="K286" i="1"/>
  <c r="D42" i="2" s="1"/>
  <c r="A42" i="2"/>
  <c r="H211" i="1"/>
  <c r="A36" i="2" s="1"/>
  <c r="B39" i="2"/>
  <c r="C39" i="2"/>
  <c r="D39" i="2"/>
  <c r="A39" i="2"/>
  <c r="I211" i="1"/>
  <c r="B36" i="2" s="1"/>
  <c r="J211" i="1"/>
  <c r="C36" i="2" s="1"/>
  <c r="K211" i="1"/>
  <c r="D36" i="2" s="1"/>
  <c r="I188" i="1"/>
  <c r="B33" i="2" s="1"/>
  <c r="J188" i="1"/>
  <c r="C33" i="2" s="1"/>
  <c r="K188" i="1"/>
  <c r="D33" i="2" s="1"/>
  <c r="A33" i="2"/>
  <c r="B30" i="2"/>
  <c r="C30" i="2"/>
  <c r="D30" i="2"/>
  <c r="A30" i="2"/>
  <c r="A21" i="2"/>
  <c r="A18" i="2"/>
  <c r="A15" i="2"/>
  <c r="A9" i="2"/>
  <c r="A12" i="2"/>
</calcChain>
</file>

<file path=xl/sharedStrings.xml><?xml version="1.0" encoding="utf-8"?>
<sst xmlns="http://schemas.openxmlformats.org/spreadsheetml/2006/main" count="1669" uniqueCount="970">
  <si>
    <t>Huacaya, Female - Black 13-24 Monate</t>
  </si>
  <si>
    <t>Huacaya, Female - Black 25-36 Monate</t>
  </si>
  <si>
    <t>Huacaya, Female - GREY 13 - 24 Monate</t>
  </si>
  <si>
    <t>Beginn 13.26 Uhr</t>
  </si>
  <si>
    <t>COLOR CHAMPION GREY FEMALE</t>
  </si>
  <si>
    <t>Beginn 13.29 Uhr</t>
  </si>
  <si>
    <t>Huacaya, Female - Brown 13- 24 Monate</t>
  </si>
  <si>
    <t>COLOR CHAMPION BROWN  FEMALE</t>
  </si>
  <si>
    <t>Huacaya, Female - Med &amp; Dark Fawn, 13-24 Monate</t>
  </si>
  <si>
    <t>Alpakazuchthof Oberberg</t>
  </si>
  <si>
    <t>Huacaya, Female - Beige &amp; Light Fawn, 13-24 Monate</t>
  </si>
  <si>
    <t>Huacaya, Female - White, 13-24 Monate</t>
  </si>
  <si>
    <t>Huacaya, Female - White, 25-36 Monate</t>
  </si>
  <si>
    <t>Beginn 16.46 Uhr</t>
  </si>
  <si>
    <t>COLOR CHAMPION WHITE FEMALE</t>
  </si>
  <si>
    <t>Best Female</t>
  </si>
  <si>
    <t>Beginn 17.05 Uhr</t>
  </si>
  <si>
    <t>Beginn 17.37 Uhr</t>
  </si>
  <si>
    <t>COLOR CHAMPION WAHL BLACK MALE</t>
  </si>
  <si>
    <t>Huacaya, Male - GREY 13 - 24 Monate</t>
  </si>
  <si>
    <t>Huacaya, Male - GREY 25 - 36 Monate</t>
  </si>
  <si>
    <t>COLOR CHAMPION GREY MALE</t>
  </si>
  <si>
    <t>Huacaya, Male - Brown 13- 24 Monate</t>
  </si>
  <si>
    <t>Beginn 10.30 Uhr</t>
  </si>
  <si>
    <t>Huacaya, Male - Brown 25- 36 Monate</t>
  </si>
  <si>
    <t>Beginn 11.00 Uhr</t>
  </si>
  <si>
    <t>COLOR CHAMPION BROWN MALE</t>
  </si>
  <si>
    <t>Huacaya, Male - Med &amp; Dark Fawn, 13-24 Monate</t>
  </si>
  <si>
    <t>Huacaya, Male - Med &amp; Dark Fawn, 25-36 Monate</t>
  </si>
  <si>
    <t>Beginn 12.01 Uhr</t>
  </si>
  <si>
    <t>COLOR CHAMPION MED&amp;DARK FAWN MALE</t>
  </si>
  <si>
    <t>Beginn 13.00 Uhr</t>
  </si>
  <si>
    <t>Huacaya, Male - Beige &amp; Light Fawn, 13-24 Monate</t>
  </si>
  <si>
    <t>Huacaya, Male - Beige &amp; Light Fawn, 25-36 Monate</t>
  </si>
  <si>
    <t>Huacaya, Male - Beige &amp; Light Fawn, älter 36 Monate</t>
  </si>
  <si>
    <t>Beginn 13.38 Uhr</t>
  </si>
  <si>
    <t>COLOR CHAMPION Light Fawn &amp; BEIGE MALE</t>
  </si>
  <si>
    <t>Huacaya, Male - White, 13-24 Monate</t>
  </si>
  <si>
    <t>Huacaya, Male - White, 25-36 Monate</t>
  </si>
  <si>
    <t>COLOR CHAMPION WHITE MALE</t>
  </si>
  <si>
    <t>Best Male</t>
  </si>
  <si>
    <t>Nachzuchtwettbewerb</t>
  </si>
  <si>
    <t>Besitzer</t>
  </si>
  <si>
    <t>Best of Show</t>
  </si>
  <si>
    <t>Beginn 16.40 Uhr</t>
  </si>
  <si>
    <t>Platzierung</t>
  </si>
  <si>
    <t>StartNr</t>
  </si>
  <si>
    <t>Herdkürzel</t>
  </si>
  <si>
    <t>Name</t>
  </si>
  <si>
    <t>Rapanui de Challuma</t>
  </si>
  <si>
    <t>Alpaca Village</t>
  </si>
  <si>
    <t>Starker Alpakas</t>
  </si>
  <si>
    <t>COLOR CHAMPION BLACK FEMALE</t>
  </si>
  <si>
    <t>COLOR CHAMPION BEIGE &amp; LIGHT FAWN FEMALE</t>
  </si>
  <si>
    <t>COLOR CHAMPION MED &amp; DARK FAWN FEMALE</t>
  </si>
  <si>
    <t>Color Champions</t>
  </si>
  <si>
    <t>Mira</t>
  </si>
  <si>
    <t>CC/RC</t>
  </si>
  <si>
    <t>Farbe</t>
  </si>
  <si>
    <t>Vater</t>
  </si>
  <si>
    <t>Mutter</t>
  </si>
  <si>
    <t>PR Raffael</t>
  </si>
  <si>
    <t>DF</t>
  </si>
  <si>
    <t>BB</t>
  </si>
  <si>
    <t>TB</t>
  </si>
  <si>
    <t>Alfa Max</t>
  </si>
  <si>
    <t>MB</t>
  </si>
  <si>
    <t>LF</t>
  </si>
  <si>
    <t>QAI Black Magic</t>
  </si>
  <si>
    <t>Absolute Black Girl</t>
  </si>
  <si>
    <t>LRG</t>
  </si>
  <si>
    <t>Greenstone Mars</t>
  </si>
  <si>
    <t>Gumleigh Tabitha</t>
  </si>
  <si>
    <t>DSG</t>
  </si>
  <si>
    <t>MSG</t>
  </si>
  <si>
    <t>Millduck Montague</t>
  </si>
  <si>
    <t>Alfa Heidi</t>
  </si>
  <si>
    <t>MRG</t>
  </si>
  <si>
    <t>DRG</t>
  </si>
  <si>
    <t>WH</t>
  </si>
  <si>
    <t>LB</t>
  </si>
  <si>
    <t>AA Swabian Helios</t>
  </si>
  <si>
    <t>Absolute Kleopatra</t>
  </si>
  <si>
    <t>DB</t>
  </si>
  <si>
    <t>Canchones Boston ET</t>
  </si>
  <si>
    <t>Llamara de Challuma</t>
  </si>
  <si>
    <t>MF</t>
  </si>
  <si>
    <t>Absolute Pandora</t>
  </si>
  <si>
    <t>BG</t>
  </si>
  <si>
    <t>Waitakere Delicia</t>
  </si>
  <si>
    <t>MillDuck Montague</t>
  </si>
  <si>
    <t>AA Tatacoa</t>
  </si>
  <si>
    <t>Fowberry Prodigy</t>
  </si>
  <si>
    <t>WM Benita von der Weilachmühle</t>
  </si>
  <si>
    <t>Shanbrooke Accoyo Prodigy</t>
  </si>
  <si>
    <t>Leajay Striker</t>
  </si>
  <si>
    <t>Lyneden Brodie</t>
  </si>
  <si>
    <t>AV Benz Sunshine</t>
  </si>
  <si>
    <t>Apu de Challuma</t>
  </si>
  <si>
    <t>ANA Winston</t>
  </si>
  <si>
    <t>AA Annit</t>
  </si>
  <si>
    <t>Ambersun Cumplido</t>
  </si>
  <si>
    <t>Canchones Laura</t>
  </si>
  <si>
    <t>Rocco</t>
  </si>
  <si>
    <t>Suneshine</t>
  </si>
  <si>
    <t>Alfa Holly</t>
  </si>
  <si>
    <t>Wildflower Tobruk</t>
  </si>
  <si>
    <t>Bonito vom Oberberg</t>
  </si>
  <si>
    <t>Adventure Bandido</t>
  </si>
  <si>
    <t>Peruvian Dolores vom Oberberg</t>
  </si>
  <si>
    <t>Alfa Piazadora</t>
  </si>
  <si>
    <t>Aquaviva Titus</t>
  </si>
  <si>
    <t>Nori de Choraje</t>
  </si>
  <si>
    <t>Lysterfield Charmaine</t>
  </si>
  <si>
    <t>Alpacaland Alberich</t>
  </si>
  <si>
    <t>Alpakafarm Schaber</t>
  </si>
  <si>
    <t>HK Giulietta</t>
  </si>
  <si>
    <t>RC</t>
  </si>
  <si>
    <t>CC</t>
  </si>
  <si>
    <t xml:space="preserve">Tierbewertung Samstag 03. März 2018 </t>
  </si>
  <si>
    <t>Huacaya, Female - Black 7 -12 Monate</t>
  </si>
  <si>
    <t>Huacaya, Female - GREY 7 - 12 Monate</t>
  </si>
  <si>
    <t>Huacaya, Female - Black über 36 Monate</t>
  </si>
  <si>
    <t>Huacaya, Female - GREY über 36 Monate</t>
  </si>
  <si>
    <t>Huacaya, Female Multicolor 7-12 Monate</t>
  </si>
  <si>
    <t>Huacaya, Female Multicolor 13-24 Monate</t>
  </si>
  <si>
    <t>Huacaya, Female - Brown 7 - 12 Monate</t>
  </si>
  <si>
    <t>Huacaya, Female - Med &amp; Dark Fawn, 7-12 Monate</t>
  </si>
  <si>
    <t>Huacaya, Female - Beige &amp; Light Fawn, 7-12 Monate</t>
  </si>
  <si>
    <t>Huacaya, Female - White, 7-12 Monate</t>
  </si>
  <si>
    <t>Huacaya, Female - White, über 36 Monate</t>
  </si>
  <si>
    <t>Multicolor, Male, 7-12 Monate</t>
  </si>
  <si>
    <t>Huacaya, Male - Black 7 - 12 Monate</t>
  </si>
  <si>
    <t>Huacaya, Male - Black 13- 24 Monate</t>
  </si>
  <si>
    <t>Huacaya, Male - Black 25 - 36 Monate</t>
  </si>
  <si>
    <t>Huacaya, Male - Black über 36 Monate</t>
  </si>
  <si>
    <t>Huacaya, Male - GREY 7 - 12 Monate</t>
  </si>
  <si>
    <t>Huacaya, Male - Brown 7 - 12 Monate</t>
  </si>
  <si>
    <t>Huacaya, Male - Brown, über 36 Monate</t>
  </si>
  <si>
    <t>Huacaya, Male - Med &amp; Dark Fawn, 7-12 Monate</t>
  </si>
  <si>
    <t>Huacaya, Male - Med &amp; Dark Fawn, über 36 Monate</t>
  </si>
  <si>
    <t>Huacaya, Male - Appaloosa, 7-12 Monate</t>
  </si>
  <si>
    <t>Huacaya, Male - Appaloosa, 25-36 Monate</t>
  </si>
  <si>
    <t>Huacaya, Male - Appaloosa, 13-24 Monate</t>
  </si>
  <si>
    <t>COLOR CHAMPION APPALOOSA MALE</t>
  </si>
  <si>
    <t>Huacaya, Male - Beige &amp; Light Fawn, 7-12 Monate</t>
  </si>
  <si>
    <t>Huacaya, Male - White, 7-12 Monate</t>
  </si>
  <si>
    <t>Suris, Female, White 7- 12 Monate</t>
  </si>
  <si>
    <t>Suris, Female, Beige 25- 36 Monate</t>
  </si>
  <si>
    <t>Suris, Male, Brown über 36 Monate</t>
  </si>
  <si>
    <t>Suris, Male, Beige über 36 Monate</t>
  </si>
  <si>
    <t>Huacaya, Male - White, über 36 Monate</t>
  </si>
  <si>
    <t>Nachzucht Stuten dunkel</t>
  </si>
  <si>
    <t>Nachzucht Stuten hell</t>
  </si>
  <si>
    <t>Nachzucht Hengste dunkel</t>
  </si>
  <si>
    <t>Nachzucht Hengste hell</t>
  </si>
  <si>
    <t>Ringliste Göppingen 2018</t>
  </si>
  <si>
    <t>Start-Nr.:</t>
  </si>
  <si>
    <t>Geburt</t>
  </si>
  <si>
    <t>Besitzer/ Betrieb</t>
  </si>
  <si>
    <t>Notiz</t>
  </si>
  <si>
    <t>Ring #1</t>
  </si>
  <si>
    <t>Huacaya, Female Black 7-12 Monate</t>
  </si>
  <si>
    <t>Beginn 10.00 Uhr</t>
  </si>
  <si>
    <t>SNA Jack Bajota</t>
  </si>
  <si>
    <t>SPA Jack</t>
  </si>
  <si>
    <t>DE09 Sirusia</t>
  </si>
  <si>
    <t>Selva Negra Alpakas</t>
  </si>
  <si>
    <t>Alfa Hellen</t>
  </si>
  <si>
    <t>BL</t>
  </si>
  <si>
    <t>Millduck Mandela</t>
  </si>
  <si>
    <t>AlfaHenriette</t>
  </si>
  <si>
    <t>AAE Absolute Black Lotta</t>
  </si>
  <si>
    <t>INCA Ferrari</t>
  </si>
  <si>
    <t>Absolute Alpaca Europe</t>
  </si>
  <si>
    <t>"de Oro" Bonita de Oro</t>
  </si>
  <si>
    <t>Bella von Bibertal</t>
  </si>
  <si>
    <t>Kaserhof "de Oro"</t>
  </si>
  <si>
    <t>TBA Walpurga</t>
  </si>
  <si>
    <t>TBA Wendelin</t>
  </si>
  <si>
    <t>TBA Almrose</t>
  </si>
  <si>
    <t>Tiroler Bio Alpakas</t>
  </si>
  <si>
    <t>MQ Black Diamond</t>
  </si>
  <si>
    <t>Runner`s Kraken</t>
  </si>
  <si>
    <t>Canchones China Rose ET</t>
  </si>
  <si>
    <t>MIRIQUIDI-alpacas</t>
  </si>
  <si>
    <t>BRR Elodia</t>
  </si>
  <si>
    <t>Alpacaland Lucifer</t>
  </si>
  <si>
    <t>Alina</t>
  </si>
  <si>
    <t>Alpaca Wiese Wartjenstedt</t>
  </si>
  <si>
    <t>Ring #2</t>
  </si>
  <si>
    <t>Huacaya, Female Black 13-24 Monate</t>
  </si>
  <si>
    <t>Beginn 10.15 Uhr</t>
  </si>
  <si>
    <t>By Brandtely Dark Angel</t>
  </si>
  <si>
    <t>Brandtely Alpakas</t>
  </si>
  <si>
    <t>BA Bühlertal Diva</t>
  </si>
  <si>
    <t>INCA Fanfare</t>
  </si>
  <si>
    <t xml:space="preserve">Bühlertal Alpakas GbR </t>
  </si>
  <si>
    <t>entfällt</t>
  </si>
  <si>
    <t>MQ Daenerys</t>
  </si>
  <si>
    <t>A Paca Fun`s Titanium</t>
  </si>
  <si>
    <t>MIRIQUIDI Debby</t>
  </si>
  <si>
    <t>BA Bühlertal Deluxe</t>
  </si>
  <si>
    <t>INCA Farah</t>
  </si>
  <si>
    <t>AAZ Midnight</t>
  </si>
  <si>
    <t>DE11 Abadir</t>
  </si>
  <si>
    <t>AAZ Pamina</t>
  </si>
  <si>
    <t>Angela Gläser- Jung / Alpakas am Zeisigweg</t>
  </si>
  <si>
    <t>Ring #3</t>
  </si>
  <si>
    <t>Huacaya, Female Black 25-36 Monate</t>
  </si>
  <si>
    <t>"de Oro" Laval de Oro</t>
  </si>
  <si>
    <t>Ring #4</t>
  </si>
  <si>
    <t>Huacaya, Female Black älter 36 Monate</t>
  </si>
  <si>
    <t>Beginn 10.32 Uhr</t>
  </si>
  <si>
    <t>AAZ Medea</t>
  </si>
  <si>
    <t>AU08 Compass Congo</t>
  </si>
  <si>
    <t>DE11 AVE Merle vom Zeisigweg</t>
  </si>
  <si>
    <t>AAE Absolute Black Baby</t>
  </si>
  <si>
    <t>Color Champion Black Female</t>
  </si>
  <si>
    <t>Beginn 10.34 Uhr</t>
  </si>
  <si>
    <t>Vortrag Paul Vally 10.30-11.00 Uhr im Nebenraum</t>
  </si>
  <si>
    <t>Vortrag Molly Gardner 11.00-11.30 Uhr im Nebenraum</t>
  </si>
  <si>
    <t>Ring #5</t>
  </si>
  <si>
    <t>Huacaya, Female Grey 7-12 Monate</t>
  </si>
  <si>
    <t>Beginn 10.46 Uhr</t>
  </si>
  <si>
    <t>By Brandtely Sophie</t>
  </si>
  <si>
    <t>Alpacaland Amadeus</t>
  </si>
  <si>
    <t>Al Agathe</t>
  </si>
  <si>
    <t>Misty Rose</t>
  </si>
  <si>
    <t>Alpacaland Steffen Krämer</t>
  </si>
  <si>
    <t>MQ Fantasia</t>
  </si>
  <si>
    <t>MIRIQUIDI Fantasy</t>
  </si>
  <si>
    <t>"de Oro" Gojama de Oro</t>
  </si>
  <si>
    <t>Hidden Lake Moonshadow MG</t>
  </si>
  <si>
    <t>Gaia de Humaquilca</t>
  </si>
  <si>
    <t>Ring #6</t>
  </si>
  <si>
    <t>Beginn 10.58 Uhr</t>
  </si>
  <si>
    <t>OFA Fee</t>
  </si>
  <si>
    <t>Waikara Park Montevarchi, MB</t>
  </si>
  <si>
    <t>WA Froxi</t>
  </si>
  <si>
    <t>Oelfields alpaca, Andrea Sailer</t>
  </si>
  <si>
    <t>MQ Violetta</t>
  </si>
  <si>
    <t>MIRIQUIDI Violett</t>
  </si>
  <si>
    <t>AV Benz Farah</t>
  </si>
  <si>
    <t>LSG</t>
  </si>
  <si>
    <t>AV Benz Kolombo</t>
  </si>
  <si>
    <t>Waitakere Fleur</t>
  </si>
  <si>
    <t>JLA Coco</t>
  </si>
  <si>
    <t>Crescent Moon´s Thaddeus</t>
  </si>
  <si>
    <t>Flanders Escade</t>
  </si>
  <si>
    <t>Juraland Alpakas</t>
  </si>
  <si>
    <t>Ring #7</t>
  </si>
  <si>
    <t>Huacaya, Female Grey 13-24 Monate</t>
  </si>
  <si>
    <t>Beginn 11.10 Uhr</t>
  </si>
  <si>
    <t>BA Bühlertal Daisy</t>
  </si>
  <si>
    <t>Inca Ferrari</t>
  </si>
  <si>
    <t>JA Lena</t>
  </si>
  <si>
    <t>Alpakas vom Büchelberg</t>
  </si>
  <si>
    <t>MQ Electra</t>
  </si>
  <si>
    <t>MIRIQUIDI Example</t>
  </si>
  <si>
    <t>AAZ Heyla</t>
  </si>
  <si>
    <t>CH14 AHL Miro</t>
  </si>
  <si>
    <t>DwA Maylin</t>
  </si>
  <si>
    <t>ROAN</t>
  </si>
  <si>
    <t>Flanders Mirella</t>
  </si>
  <si>
    <t>Dreamworld Alpacas</t>
  </si>
  <si>
    <t>Ring #8</t>
  </si>
  <si>
    <t>Huacaya, Female Grey über 36 Monate</t>
  </si>
  <si>
    <t>Beginn 11.20 Uhr</t>
  </si>
  <si>
    <t>"de Oro" Caya de Oro</t>
  </si>
  <si>
    <t>Highway Man Silverstream</t>
  </si>
  <si>
    <t>Carla de Vita</t>
  </si>
  <si>
    <t>Color Champion Grey Female</t>
  </si>
  <si>
    <t>Beginn 11.22 Uhr</t>
  </si>
  <si>
    <t>Vortrag Robin Näsemann 11.30-12.00 Uhr</t>
  </si>
  <si>
    <t>Mittagspause 12.00-13.00 Uhr</t>
  </si>
  <si>
    <t>Ring #9</t>
  </si>
  <si>
    <t>WAL Quila</t>
  </si>
  <si>
    <t>MULTI</t>
  </si>
  <si>
    <t>BA Zazu</t>
  </si>
  <si>
    <t>WAL Gloria</t>
  </si>
  <si>
    <t>Walpaka Hotzenwald</t>
  </si>
  <si>
    <t>Ring #10</t>
  </si>
  <si>
    <t>Beginn 13.05 Uhr</t>
  </si>
  <si>
    <t>"de Oro" Zachira de Oro</t>
  </si>
  <si>
    <t>Zoey de Culco</t>
  </si>
  <si>
    <t>Color Champion Multi Female</t>
  </si>
  <si>
    <t>Beginn 13.07 Uhr</t>
  </si>
  <si>
    <t>Ring #11</t>
  </si>
  <si>
    <t>Huacaya, Female Brown 7-12 Monate</t>
  </si>
  <si>
    <t>Beginn 13.12 Uhr</t>
  </si>
  <si>
    <t>ALZO Onah</t>
  </si>
  <si>
    <t>Alfa Ocean</t>
  </si>
  <si>
    <t>Alpakahof Zollernalb</t>
  </si>
  <si>
    <t>AAZ Shiva</t>
  </si>
  <si>
    <t>DE11 AVE Merida vom Zeisigweg</t>
  </si>
  <si>
    <t>SNA Gil Belize</t>
  </si>
  <si>
    <t>AAGS Gil</t>
  </si>
  <si>
    <t>TTA Caprice</t>
  </si>
  <si>
    <t>AVW Pogy's Sansa</t>
  </si>
  <si>
    <t>WKP Pog Mo Thoin</t>
  </si>
  <si>
    <t>AVW Highland Donna</t>
  </si>
  <si>
    <t>Alpakas vom Weinberg</t>
  </si>
  <si>
    <t>WAL Amara</t>
  </si>
  <si>
    <t>AA Miana</t>
  </si>
  <si>
    <t>Alfa El Doretta</t>
  </si>
  <si>
    <t>Alfa El Dori</t>
  </si>
  <si>
    <t>Alpaka Glück Earl Jane</t>
  </si>
  <si>
    <t>Waratah Flats Earl Grey</t>
  </si>
  <si>
    <t>OL Sarah</t>
  </si>
  <si>
    <t>Alpaka Glück</t>
  </si>
  <si>
    <t>Ring #12</t>
  </si>
  <si>
    <t>Huacaya, Female Brown 13-24 Monate</t>
  </si>
  <si>
    <t>DwA Whisper</t>
  </si>
  <si>
    <t>Lejay Striker</t>
  </si>
  <si>
    <t>DwA White Face</t>
  </si>
  <si>
    <t>AA Swabian Miral</t>
  </si>
  <si>
    <t>JLA Giana</t>
  </si>
  <si>
    <t>Flanders Gaia</t>
  </si>
  <si>
    <t>AA Dusk</t>
  </si>
  <si>
    <t>AA Insú</t>
  </si>
  <si>
    <t>BA Bühlertal Dinah-Julia</t>
  </si>
  <si>
    <t>Quality Line Cambridge Dignity</t>
  </si>
  <si>
    <t>Color Champion Brown Female</t>
  </si>
  <si>
    <t>Beginn 13.41 Uhr</t>
  </si>
  <si>
    <t>Ring #13</t>
  </si>
  <si>
    <t>Huacaya, Female Med&amp;Dark Fawn 7-12 Monate</t>
  </si>
  <si>
    <t>Beginn 13.48 Uhr</t>
  </si>
  <si>
    <t>Al Emmy</t>
  </si>
  <si>
    <t>Timbertop XlR8</t>
  </si>
  <si>
    <t>Chelamar Midnight</t>
  </si>
  <si>
    <t>AVBB Clark's First Lady</t>
  </si>
  <si>
    <t>OL Clark</t>
  </si>
  <si>
    <t>TL Contessa</t>
  </si>
  <si>
    <t>Alpakas vom Bollerberg</t>
  </si>
  <si>
    <t>Titus´Atlanta vom Oberberg</t>
  </si>
  <si>
    <t>Argentina vom Oberberg</t>
  </si>
  <si>
    <t>Bypaka Chilli Pepper</t>
  </si>
  <si>
    <t>WFF Paprika</t>
  </si>
  <si>
    <t>Bypaka</t>
  </si>
  <si>
    <t xml:space="preserve">DwA Cassiopeia </t>
  </si>
  <si>
    <t>Flanders Ronin ET</t>
  </si>
  <si>
    <t>SG Camelie</t>
  </si>
  <si>
    <t>Ring #14</t>
  </si>
  <si>
    <t>Beginn 13.59 Uhr</t>
  </si>
  <si>
    <t>AVBB Stacy</t>
  </si>
  <si>
    <t>AVBB Stella</t>
  </si>
  <si>
    <t>ALF Jolanda</t>
  </si>
  <si>
    <t>Quality Line Flame</t>
  </si>
  <si>
    <t>ALF Jill</t>
  </si>
  <si>
    <t>Alpakahof Alfret</t>
  </si>
  <si>
    <t>AA Swabian Scarlett</t>
  </si>
  <si>
    <t>AA ProChevalier</t>
  </si>
  <si>
    <t>ALZO Osiris</t>
  </si>
  <si>
    <t>Timbertop XLR8</t>
  </si>
  <si>
    <t>ALZO Olana</t>
  </si>
  <si>
    <t>By Brandtely Mary-Lou</t>
  </si>
  <si>
    <t>Alapkaland Alberich</t>
  </si>
  <si>
    <t>Whyte Park Makeda</t>
  </si>
  <si>
    <t>Ring #15</t>
  </si>
  <si>
    <t>Beginn 14.11 Uhr</t>
  </si>
  <si>
    <t>MQ Lina</t>
  </si>
  <si>
    <t>BRR Sanna</t>
  </si>
  <si>
    <t>FN</t>
  </si>
  <si>
    <t>AA Swabian Finja</t>
  </si>
  <si>
    <t>AHL TruFlash</t>
  </si>
  <si>
    <t>AA Swabian Orphea</t>
  </si>
  <si>
    <t>AAE Absolute Perle</t>
  </si>
  <si>
    <t>Yaringa Prophety</t>
  </si>
  <si>
    <t>Absolute Rapsuti</t>
  </si>
  <si>
    <t>TBA Tiroler Madl</t>
  </si>
  <si>
    <t>MillDuck Mandela</t>
  </si>
  <si>
    <t>TBA Schneeglöckchen</t>
  </si>
  <si>
    <t>Ring #16</t>
  </si>
  <si>
    <t>Huacaya, Female Med&amp;Dark Fawn 13-24 Monate</t>
  </si>
  <si>
    <t>Beginn 14.22 Uhr</t>
  </si>
  <si>
    <t>BA Bühlertal Dyani</t>
  </si>
  <si>
    <t>Quality Line Fury</t>
  </si>
  <si>
    <t>MMR Keena</t>
  </si>
  <si>
    <t>TTA Taubertal Kiwi Gold</t>
  </si>
  <si>
    <t>TTA Darwin</t>
  </si>
  <si>
    <t>Waitakere Fredora</t>
  </si>
  <si>
    <t>Taubertal-Alpakas</t>
  </si>
  <si>
    <t>AVBB Stina</t>
  </si>
  <si>
    <t>AL Satinka</t>
  </si>
  <si>
    <t>Titus´ Curaçao vom Oberberg</t>
  </si>
  <si>
    <t>Cuba Libre vom Oberberg</t>
  </si>
  <si>
    <t>JLA Montana</t>
  </si>
  <si>
    <t>EP Cambridge Invictus</t>
  </si>
  <si>
    <t>Waters Edge Sarah Jane</t>
  </si>
  <si>
    <t>"de Oro" Marapa de Oro</t>
  </si>
  <si>
    <t>Tru Minder</t>
  </si>
  <si>
    <t>Roy Miss Kiss</t>
  </si>
  <si>
    <t>Color Champion Med&amp;Dark Fawn Female</t>
  </si>
  <si>
    <t>Beginn 14.37 Uhr</t>
  </si>
  <si>
    <t>Vortrag Paul Vally 14.30-15.00 Uhr im Nebenraum</t>
  </si>
  <si>
    <t>Vortrag Molly Gardner 15.00-15.30 Uhr im Nebenraum</t>
  </si>
  <si>
    <t>Ring #17</t>
  </si>
  <si>
    <t>Huacaya, Female Beige&amp;Light Fawn 7-12 Monate</t>
  </si>
  <si>
    <t>Beginn 14.47Uhr</t>
  </si>
  <si>
    <t>SNA Gil Bayleys</t>
  </si>
  <si>
    <t>SNA Matrix Abigail</t>
  </si>
  <si>
    <t>ALZO Tyra</t>
  </si>
  <si>
    <t>Snowmass Uncontended Royalty</t>
  </si>
  <si>
    <t>Alfa Ningia</t>
  </si>
  <si>
    <t>Alfa Ninni</t>
  </si>
  <si>
    <t>TTA Taubertal La Perla</t>
  </si>
  <si>
    <t>Waratah Flats Figaro</t>
  </si>
  <si>
    <t>Honeyfield's Rhapsody</t>
  </si>
  <si>
    <t>Ring #18</t>
  </si>
  <si>
    <t>Huacaya, Female Beige&amp;Light Fawn 13-24 Monate</t>
  </si>
  <si>
    <t>Beginn 15.04 Uhr</t>
  </si>
  <si>
    <t>ALZO Mia</t>
  </si>
  <si>
    <t>AHL Reruvian TruMaxx</t>
  </si>
  <si>
    <t>Alfa Orfelica</t>
  </si>
  <si>
    <t>Alfa Gannaja</t>
  </si>
  <si>
    <t>unbekannt</t>
  </si>
  <si>
    <t>LU Amanda</t>
  </si>
  <si>
    <t>AHL Peruvian TruHighlander</t>
  </si>
  <si>
    <t>LU Ariell</t>
  </si>
  <si>
    <t>Color Champion Beige&amp;Light Fawn Female</t>
  </si>
  <si>
    <t>Beginn 15.11 Uhr</t>
  </si>
  <si>
    <t>Ring #19</t>
  </si>
  <si>
    <t>Huacaya, Female White 7-12 Monate</t>
  </si>
  <si>
    <t>Beginn 15.21 Uhr</t>
  </si>
  <si>
    <t>Braveheart Albell</t>
  </si>
  <si>
    <t>Alpacaland Isabell</t>
  </si>
  <si>
    <t>Braveheart Alpacas</t>
  </si>
  <si>
    <t>WM Flona von der Weilachmühle</t>
  </si>
  <si>
    <t>WM Cassandra von der Weilachmühle</t>
  </si>
  <si>
    <t>Christine &amp; Christian Tesch</t>
  </si>
  <si>
    <t>Bypaka Grace</t>
  </si>
  <si>
    <t>BY Dominators Diva</t>
  </si>
  <si>
    <t>ASK TruIndira</t>
  </si>
  <si>
    <t>Coolaroo Highland Intrigo</t>
  </si>
  <si>
    <t>ASK TruLady</t>
  </si>
  <si>
    <t>Alpakazucht Steinenkirch</t>
  </si>
  <si>
    <t>Al Gräfin</t>
  </si>
  <si>
    <t>GRF Gustav Appleson</t>
  </si>
  <si>
    <t>Alpacaland Magic</t>
  </si>
  <si>
    <t>Ring #20</t>
  </si>
  <si>
    <t>Beginn 15.33 Uhr</t>
  </si>
  <si>
    <t>TTA Taubertal La Luna</t>
  </si>
  <si>
    <t>Waikara Park Rembrandt</t>
  </si>
  <si>
    <t>TTA Gemini</t>
  </si>
  <si>
    <t>OFA Jeanny</t>
  </si>
  <si>
    <t>WA Jasmin</t>
  </si>
  <si>
    <t>Bypaka My Girl</t>
  </si>
  <si>
    <t>Snowmass Uncont. Royality</t>
  </si>
  <si>
    <t>Bypaka Pro Maily</t>
  </si>
  <si>
    <t>AVW Highland Amanda</t>
  </si>
  <si>
    <t>AHL P. TruHighlander</t>
  </si>
  <si>
    <t>AVW Amy</t>
  </si>
  <si>
    <t>WM Fee von der Weilachmühle</t>
  </si>
  <si>
    <t>WM Anna-Lena von der Weilachmühle</t>
  </si>
  <si>
    <t>Ring #21</t>
  </si>
  <si>
    <t>Beginn 15.48 Uhr</t>
  </si>
  <si>
    <t>AA Swabian Smilla</t>
  </si>
  <si>
    <t>AA Swabian Tantau</t>
  </si>
  <si>
    <t>AA ProBiaska</t>
  </si>
  <si>
    <t>WM Fabiola von der Weilachmühle</t>
  </si>
  <si>
    <t>Tarrant Ridge Cassandra</t>
  </si>
  <si>
    <t>"de Oro" Llasana de Oro</t>
  </si>
  <si>
    <t>BRR Gina</t>
  </si>
  <si>
    <t>Softoot Comsec</t>
  </si>
  <si>
    <t>Alissa</t>
  </si>
  <si>
    <t>WM Frida von der Weilachmühle</t>
  </si>
  <si>
    <t>TBA Palmkatzl</t>
  </si>
  <si>
    <t>Alfa Ciara</t>
  </si>
  <si>
    <t>ALZO Tonia</t>
  </si>
  <si>
    <t>ALZO Thea</t>
  </si>
  <si>
    <t>Ring #22</t>
  </si>
  <si>
    <t>Huacaya, Female White 13-24 Monate</t>
  </si>
  <si>
    <t>Beginn 16.05Uhr</t>
  </si>
  <si>
    <t>AL Hailey</t>
  </si>
  <si>
    <t>Alpacaland Cinderella</t>
  </si>
  <si>
    <t>AVW Highland Ronda</t>
  </si>
  <si>
    <t>LPA Inovation's Roulette</t>
  </si>
  <si>
    <t>Al Gisela</t>
  </si>
  <si>
    <t>Alpacaland Gloria</t>
  </si>
  <si>
    <t>Titus´ Desert Tiara vom Oberberg</t>
  </si>
  <si>
    <t>Desert Rose vom Oberberg</t>
  </si>
  <si>
    <t>Ring #23</t>
  </si>
  <si>
    <t>Beginn 16.15 Uhr</t>
  </si>
  <si>
    <t>Al Mariella</t>
  </si>
  <si>
    <t>Godswell Monty</t>
  </si>
  <si>
    <t>Alpcaland Magic</t>
  </si>
  <si>
    <t>Al Diamond</t>
  </si>
  <si>
    <t>Jolimont Hallee</t>
  </si>
  <si>
    <t>enfällt</t>
  </si>
  <si>
    <t>Braveheart Hope</t>
  </si>
  <si>
    <t>Alpacaland Tilda</t>
  </si>
  <si>
    <t>AiV Bella</t>
  </si>
  <si>
    <t>Waiheke Starlight</t>
  </si>
  <si>
    <t>AiV-Betty</t>
  </si>
  <si>
    <t>Alpakas im Virngrund</t>
  </si>
  <si>
    <t>Ring #24</t>
  </si>
  <si>
    <t>Huacaya, Female White 25-36 Monate</t>
  </si>
  <si>
    <t>Beginn 16.25 Uhr</t>
  </si>
  <si>
    <t>"de Oro" Gaia de Oro</t>
  </si>
  <si>
    <t>Ring #25</t>
  </si>
  <si>
    <t>Huacaya, Female White über 36 Monate</t>
  </si>
  <si>
    <t>Beginn 16.27 Uhr</t>
  </si>
  <si>
    <t>"de Oro" Gianna de Oro</t>
  </si>
  <si>
    <t>Color Champion White Female</t>
  </si>
  <si>
    <t>Beginn 16.29 Uhr</t>
  </si>
  <si>
    <t>Ring #26</t>
  </si>
  <si>
    <t>Huacaya, Male Multicolor 7-12 Monate</t>
  </si>
  <si>
    <t>Beginn 16.49 Uhr</t>
  </si>
  <si>
    <t>Al Gandalf</t>
  </si>
  <si>
    <t>Alpacaland Beany</t>
  </si>
  <si>
    <t>SNA Pro Beethoven</t>
  </si>
  <si>
    <t>BY PRO Peaches</t>
  </si>
  <si>
    <t>SNA Peruvian Goldy</t>
  </si>
  <si>
    <t>Color Champion Multi Male</t>
  </si>
  <si>
    <t>Beginn 16.56 Uhr</t>
  </si>
  <si>
    <t>Ring #27</t>
  </si>
  <si>
    <t>Huacaya, Male Black 7-12 Monate</t>
  </si>
  <si>
    <t>Beginn 17.00 Uhr</t>
  </si>
  <si>
    <t>OHA Oberhessen Cäsar</t>
  </si>
  <si>
    <t>Lyneden Nicolle</t>
  </si>
  <si>
    <t>Oberhessen- Alpakas</t>
  </si>
  <si>
    <t>BRR Anton</t>
  </si>
  <si>
    <t>AoD/Al Black Power</t>
  </si>
  <si>
    <t>Fiona</t>
  </si>
  <si>
    <t>AV Benz Darius</t>
  </si>
  <si>
    <t>MQ Rosario</t>
  </si>
  <si>
    <t>Chelamar Dandy</t>
  </si>
  <si>
    <t>BA Bühlertal Easyrider</t>
  </si>
  <si>
    <t>BA Maira</t>
  </si>
  <si>
    <t>AAE Absolute Bruno</t>
  </si>
  <si>
    <t>Absolute Penelope</t>
  </si>
  <si>
    <t>Ring #28</t>
  </si>
  <si>
    <t>Beginn 17.12 Uhr</t>
  </si>
  <si>
    <t>AV Benz Cesar</t>
  </si>
  <si>
    <t>AV Benz Casandra</t>
  </si>
  <si>
    <t>Bosco vom Oberberg</t>
  </si>
  <si>
    <t>SF Bardioc</t>
  </si>
  <si>
    <t>Concordia vom Oberberg</t>
  </si>
  <si>
    <t>ALF Don Diego</t>
  </si>
  <si>
    <t>AOD Bubble</t>
  </si>
  <si>
    <t>BA Ferraris Diamond</t>
  </si>
  <si>
    <t>Alfa Harry</t>
  </si>
  <si>
    <t>BA Bühlertal Einstein</t>
  </si>
  <si>
    <t>PAZ Peruvian Naranja</t>
  </si>
  <si>
    <t>DwA Hocus Pocus</t>
  </si>
  <si>
    <t>SG Helena</t>
  </si>
  <si>
    <t>AAE Absolute Fernando</t>
  </si>
  <si>
    <t>Ring #29</t>
  </si>
  <si>
    <t>Beginn 17.25 Uhr</t>
  </si>
  <si>
    <t>AAHJ Mozart</t>
  </si>
  <si>
    <t>Al Mondfee</t>
  </si>
  <si>
    <t>Weh GbR</t>
  </si>
  <si>
    <t>BRR Sam</t>
  </si>
  <si>
    <t>Blacki</t>
  </si>
  <si>
    <t>OHA Oberhessen BlackJack</t>
  </si>
  <si>
    <t>AoD/ AL Black Power</t>
  </si>
  <si>
    <t>Oberhessen Wayra</t>
  </si>
  <si>
    <t>AAE Absolute Black Woddy</t>
  </si>
  <si>
    <t>Absolute Black Sue</t>
  </si>
  <si>
    <t>BA Bühlertal Memorial</t>
  </si>
  <si>
    <t>BA Maxima Sophi</t>
  </si>
  <si>
    <t>BA Bühlertal El Torro</t>
  </si>
  <si>
    <t>Ring #30</t>
  </si>
  <si>
    <t>Huacaya, Male Black 13-24 Monate</t>
  </si>
  <si>
    <t>TECK Enrico</t>
  </si>
  <si>
    <t>Bypaka En Pepe</t>
  </si>
  <si>
    <t>bypaka Carlotta</t>
  </si>
  <si>
    <t>Verena Berndt, Teck Alpakas</t>
  </si>
  <si>
    <t>MQ Nickodemus</t>
  </si>
  <si>
    <t>MIRIQUIDI Nicki</t>
  </si>
  <si>
    <t>Fairytale Tyson</t>
  </si>
  <si>
    <t>Fairytale Thalina</t>
  </si>
  <si>
    <t>Fairytale Alpacas</t>
  </si>
  <si>
    <t>Ring #31</t>
  </si>
  <si>
    <t>Huacaya, Male Black 25-36 Monate</t>
  </si>
  <si>
    <t>Beginn 17.49 Uhr</t>
  </si>
  <si>
    <t>MQ Vendetta</t>
  </si>
  <si>
    <t>MIRIQUIDI Rosario</t>
  </si>
  <si>
    <t>Canchones Valeria</t>
  </si>
  <si>
    <t>AAE Absolute Makya</t>
  </si>
  <si>
    <t>Ring #32</t>
  </si>
  <si>
    <t>Huacaya, Male Black über 36 Monate</t>
  </si>
  <si>
    <t>Beginn 17.56 Uhr</t>
  </si>
  <si>
    <t>"de Oro" Apollo de Oro</t>
  </si>
  <si>
    <t>Ring #32a</t>
  </si>
  <si>
    <t>Huacaya, Male Black über 60 Monate</t>
  </si>
  <si>
    <t>Beginn 17.58 Uhr</t>
  </si>
  <si>
    <t>Tumi Mallee Boy</t>
  </si>
  <si>
    <t>Sandjo Missisippi</t>
  </si>
  <si>
    <t>Color Champion Black Male</t>
  </si>
  <si>
    <t>Beginn 18.01 Uhr</t>
  </si>
  <si>
    <t>Tierbewertung Sonntag 04.März 2018</t>
  </si>
  <si>
    <t>Beginn 8.00 Uhr</t>
  </si>
  <si>
    <t>Ring #33</t>
  </si>
  <si>
    <t>Huacaya, Male Grey 7-12 Monate</t>
  </si>
  <si>
    <t>AAE Absolute Socke</t>
  </si>
  <si>
    <t>Bypaka Hellboy</t>
  </si>
  <si>
    <t>Bypaka True Tinkerbell</t>
  </si>
  <si>
    <t>AV Benz Ciril</t>
  </si>
  <si>
    <t>Chelamar Carm</t>
  </si>
  <si>
    <t>AA Thunder</t>
  </si>
  <si>
    <t>AA Summer Snow</t>
  </si>
  <si>
    <t>"de Oro" Tabasco de Oro</t>
  </si>
  <si>
    <t>AOS Topmodel Sarah</t>
  </si>
  <si>
    <t>Ring #34</t>
  </si>
  <si>
    <t>Beginn 8.12 Uhr</t>
  </si>
  <si>
    <t>AAE Absolute Silver Dream</t>
  </si>
  <si>
    <t>Absolute Black Diamond</t>
  </si>
  <si>
    <t>Bypaka Mr. Grey</t>
  </si>
  <si>
    <t>Bypaka Greycy</t>
  </si>
  <si>
    <t>AV Benz Sobbek</t>
  </si>
  <si>
    <t>"de Oro" Urikan de Oro</t>
  </si>
  <si>
    <t>AHL TRU FLASH</t>
  </si>
  <si>
    <t>Ubana vom Edelhof</t>
  </si>
  <si>
    <t>Ring #35</t>
  </si>
  <si>
    <t>Huacaya, Male Grey 13-24 Monate</t>
  </si>
  <si>
    <t>Beginn 8.22 Uhr</t>
  </si>
  <si>
    <t>OHA Oberhessen Achilles</t>
  </si>
  <si>
    <t>AHS Lucero</t>
  </si>
  <si>
    <t>AHL Sir Lancelot</t>
  </si>
  <si>
    <t>Waiheke Jenna of OL</t>
  </si>
  <si>
    <t>OFA Magnus</t>
  </si>
  <si>
    <t>Alfa Heavens Prince</t>
  </si>
  <si>
    <t>MQ Silver Star</t>
  </si>
  <si>
    <t>MIRIQUIDI Silvermoon</t>
  </si>
  <si>
    <t>Al Hector</t>
  </si>
  <si>
    <t>Softfoot Jovina</t>
  </si>
  <si>
    <t>Ring #36</t>
  </si>
  <si>
    <t>Huacaya, Male Grey 25-36 Monate</t>
  </si>
  <si>
    <t>Beginn 8.37 Uhr</t>
  </si>
  <si>
    <t>MQ Nepumuk</t>
  </si>
  <si>
    <t>Color Champion Grey Male</t>
  </si>
  <si>
    <t>Beginn 8.39 Uhr</t>
  </si>
  <si>
    <t>Ring #37</t>
  </si>
  <si>
    <t>Huacaya, Male Brown 7-12 Monate</t>
  </si>
  <si>
    <t>Beginn 8.51 Uhr</t>
  </si>
  <si>
    <t>SNA Jack Balou</t>
  </si>
  <si>
    <t>SNA Peruvian Blanche</t>
  </si>
  <si>
    <t>Alfa Piazzenjo</t>
  </si>
  <si>
    <t>BA Bühlertal Empire</t>
  </si>
  <si>
    <t>BA Ferraris First Lady</t>
  </si>
  <si>
    <t>AVBB Dexter</t>
  </si>
  <si>
    <t>Ambersun Diplomat</t>
  </si>
  <si>
    <t>MQ Sunflower</t>
  </si>
  <si>
    <t>ALZO Condor</t>
  </si>
  <si>
    <t>Alfa Chippy</t>
  </si>
  <si>
    <t>Ring #38</t>
  </si>
  <si>
    <t>Beginn 9.06 Uhr</t>
  </si>
  <si>
    <t>JLA Amando</t>
  </si>
  <si>
    <t>OL Alora</t>
  </si>
  <si>
    <t>OHA Oberhessen Spartacus</t>
  </si>
  <si>
    <t>Miriquidi Salomon</t>
  </si>
  <si>
    <t>Oberhessen Shakira</t>
  </si>
  <si>
    <t>DwA Medicus</t>
  </si>
  <si>
    <t>AHL TruHighlander</t>
  </si>
  <si>
    <t>Alpaka Glück Shogun</t>
  </si>
  <si>
    <t>SAF Oxana</t>
  </si>
  <si>
    <t>Ring #39</t>
  </si>
  <si>
    <t>Huacaya, Male Brown 13-24 Monate</t>
  </si>
  <si>
    <t>Beginn 9.21 Uhr</t>
  </si>
  <si>
    <t>ZEB Corvus</t>
  </si>
  <si>
    <t>AP Fenjala S</t>
  </si>
  <si>
    <t>Zebedäi Alpakas</t>
  </si>
  <si>
    <t>MQ Tango Argentino</t>
  </si>
  <si>
    <t>AoS Signor Flores</t>
  </si>
  <si>
    <t>SUN Barbie`s Tanisha</t>
  </si>
  <si>
    <t>AAZ Brasil</t>
  </si>
  <si>
    <t>Bypaka Ciello</t>
  </si>
  <si>
    <t>Bypaka Cosimo</t>
  </si>
  <si>
    <t>Bypaka Miss Elli</t>
  </si>
  <si>
    <t>Ring #40</t>
  </si>
  <si>
    <t>Huacaya, Male Brown 24-36 Monate</t>
  </si>
  <si>
    <t>Beginn 9.31 Uhr</t>
  </si>
  <si>
    <t>ASK Mocca</t>
  </si>
  <si>
    <t>Absolute Spirit of Gold</t>
  </si>
  <si>
    <t>Ring #41</t>
  </si>
  <si>
    <t>Huacaya, Male Brown über 36 Monate</t>
  </si>
  <si>
    <t>Beginn 9.33 Uhr</t>
  </si>
  <si>
    <t>TTA Herkules</t>
  </si>
  <si>
    <t>Q TAZ Party Princess</t>
  </si>
  <si>
    <t>Aquaviva Claudius</t>
  </si>
  <si>
    <t>UBR Roana</t>
  </si>
  <si>
    <t>Color Champion Brown Male</t>
  </si>
  <si>
    <t>Beginn 9.38 Uhr</t>
  </si>
  <si>
    <t>Ring #42</t>
  </si>
  <si>
    <t>Huacaya, Male Med&amp;Dark Fawn 7-12 Monate</t>
  </si>
  <si>
    <t>Beginn 9.53 Uhr</t>
  </si>
  <si>
    <t>DwA Prototype</t>
  </si>
  <si>
    <t>Buxton Park Patience</t>
  </si>
  <si>
    <t>Fairytale Chestnut</t>
  </si>
  <si>
    <t>MQ Sunbeam</t>
  </si>
  <si>
    <t>Fairytale Chelsea</t>
  </si>
  <si>
    <t>BA Bühlertal Earl of Gold</t>
  </si>
  <si>
    <t>INCA Trinidad</t>
  </si>
  <si>
    <t>Alfa Christeboy</t>
  </si>
  <si>
    <t>Alfa Christebell</t>
  </si>
  <si>
    <t>Ring #43</t>
  </si>
  <si>
    <t>Beginn 10.08 Uhr</t>
  </si>
  <si>
    <t>JLA Gonzo</t>
  </si>
  <si>
    <t>OL Diego</t>
  </si>
  <si>
    <t>AiV Carlo</t>
  </si>
  <si>
    <t>ASZ-Commish-Lad</t>
  </si>
  <si>
    <t>AiV-Donna</t>
  </si>
  <si>
    <t>Alfa Karmello</t>
  </si>
  <si>
    <t>Alfa Karmelia</t>
  </si>
  <si>
    <t>AA ProSolo</t>
  </si>
  <si>
    <t>AA Solveig</t>
  </si>
  <si>
    <t>OFA Dior</t>
  </si>
  <si>
    <t>AAHJ Herkules</t>
  </si>
  <si>
    <t>Al Hedda</t>
  </si>
  <si>
    <t>TBA König Laurin</t>
  </si>
  <si>
    <t>Alfa Lilo</t>
  </si>
  <si>
    <t>Ring #44</t>
  </si>
  <si>
    <t>Huacaya, Male Med&amp;Dark Fawn 13-24 Monate</t>
  </si>
  <si>
    <t>Beginn 10.25 Uhr</t>
  </si>
  <si>
    <t>TTA Taubertal Kon Tiki</t>
  </si>
  <si>
    <t>Hemiccoyo Diva</t>
  </si>
  <si>
    <t>LPA Highland Amberscout</t>
  </si>
  <si>
    <t>AHL Peruvian Tru Highlander</t>
  </si>
  <si>
    <t>LPA Sterling Legend's Minou</t>
  </si>
  <si>
    <t>Alfa Orloff</t>
  </si>
  <si>
    <t>Alfa Ornella</t>
  </si>
  <si>
    <t>Ring #45</t>
  </si>
  <si>
    <t>Huacaya, Male Med&amp;Dark Fawn 25-36 Monate</t>
  </si>
  <si>
    <t>ProPanatschi vom Oberberg</t>
  </si>
  <si>
    <t>Alaika vom Oberberg</t>
  </si>
  <si>
    <t>Ring #46</t>
  </si>
  <si>
    <t>Huacaya, Male Med&amp;Dark Fawn über 36 Monate</t>
  </si>
  <si>
    <t>Beginn 10.38 Uhr</t>
  </si>
  <si>
    <t>ALZO Carlos</t>
  </si>
  <si>
    <t>Unbekannt</t>
  </si>
  <si>
    <t>AA Chakalina</t>
  </si>
  <si>
    <t>Color Champion Med&amp;Dark Fawn Male</t>
  </si>
  <si>
    <t>Beginn 10.43 Uhr</t>
  </si>
  <si>
    <t>Ring #47</t>
  </si>
  <si>
    <t>Huacaya, Male Appaloosa 7-12 Monate</t>
  </si>
  <si>
    <t>Painter vom Oberberg</t>
  </si>
  <si>
    <t>APPI</t>
  </si>
  <si>
    <t>Hemiccoyo Shady</t>
  </si>
  <si>
    <t>Canadian Motley</t>
  </si>
  <si>
    <t>Ring #48</t>
  </si>
  <si>
    <t>Huacaya, Male Appaloosa 13-24 Monate</t>
  </si>
  <si>
    <t>DE 17 Mandelas Flint</t>
  </si>
  <si>
    <t>DE08 Wiebke</t>
  </si>
  <si>
    <t>Alpakas vom Hof Erlenbruch</t>
  </si>
  <si>
    <t>ALS Appache</t>
  </si>
  <si>
    <t>Ambersun Splash</t>
  </si>
  <si>
    <t>ALS Caneline</t>
  </si>
  <si>
    <t>Blue Moon Mosaic</t>
  </si>
  <si>
    <t>LF Del A Burl</t>
  </si>
  <si>
    <t>Blue Moon Toffee Flo</t>
  </si>
  <si>
    <t>OFA Calimero</t>
  </si>
  <si>
    <t>OFA Dale</t>
  </si>
  <si>
    <t>TOOTA Carisma</t>
  </si>
  <si>
    <t>Ring #49</t>
  </si>
  <si>
    <t>Huacaya, Male Appaloosa 25-36 Monate</t>
  </si>
  <si>
    <t>ALS Leovin</t>
  </si>
  <si>
    <t>ALS Divia</t>
  </si>
  <si>
    <t>Color Champion Appaloosa Male</t>
  </si>
  <si>
    <t>Beginn 11.12 Uhr</t>
  </si>
  <si>
    <t>Ring #50</t>
  </si>
  <si>
    <t>Huacaya, Male Beige&amp;Light Fawn 7-12 Monate</t>
  </si>
  <si>
    <t>Alfa Levi</t>
  </si>
  <si>
    <t>AHL Tru MaXX</t>
  </si>
  <si>
    <t>Alfa Leila</t>
  </si>
  <si>
    <t>AA Swabian Taurin</t>
  </si>
  <si>
    <t>AA ProEstrella</t>
  </si>
  <si>
    <t>AA Swabian Tican</t>
  </si>
  <si>
    <t>AA ProCanella</t>
  </si>
  <si>
    <t>ALZO Lenox</t>
  </si>
  <si>
    <t>Edel Lea E</t>
  </si>
  <si>
    <t>BA Bühlertal Exakt</t>
  </si>
  <si>
    <t>Quality Line Dignity</t>
  </si>
  <si>
    <t>Bypaka Tassilo</t>
  </si>
  <si>
    <t>Ring #51</t>
  </si>
  <si>
    <t>Huacaya, Male Beige&amp;Light Fawn 13-24 Monate</t>
  </si>
  <si>
    <t>Beginn 11.34 Uhr</t>
  </si>
  <si>
    <t>MQ Da Vinci</t>
  </si>
  <si>
    <t>MIRIQUIDI Dolce Vita</t>
  </si>
  <si>
    <t>AAE Absolute Gold-Strike</t>
  </si>
  <si>
    <t>Qality Line Fury</t>
  </si>
  <si>
    <t>Alpaka Glück Don Camillo</t>
  </si>
  <si>
    <t>AOS Camilla 774</t>
  </si>
  <si>
    <t>OHA Oberhessen Maddox</t>
  </si>
  <si>
    <t>Oberhessen Inca</t>
  </si>
  <si>
    <t>Abraham</t>
  </si>
  <si>
    <t>Quai Futa Neven</t>
  </si>
  <si>
    <t>Quilla</t>
  </si>
  <si>
    <t>Alpasuri GbR</t>
  </si>
  <si>
    <t>ProPapillon vom Oberberg</t>
  </si>
  <si>
    <t>Chanel vom Oberberg</t>
  </si>
  <si>
    <t>Ring #52</t>
  </si>
  <si>
    <t>Beginn 11.49 Uhr</t>
  </si>
  <si>
    <t>James Brown</t>
  </si>
  <si>
    <t>Axata</t>
  </si>
  <si>
    <t>Fairytale Elwin</t>
  </si>
  <si>
    <t>AV Benz Duke</t>
  </si>
  <si>
    <t>Waitakere Elga</t>
  </si>
  <si>
    <t>"de Oro" Aleppo de Oro</t>
  </si>
  <si>
    <t>Acoriana de Challuma</t>
  </si>
  <si>
    <t>Titus´ Tabasco vom Oberberg</t>
  </si>
  <si>
    <t>Lakarina vom Oberberg</t>
  </si>
  <si>
    <t>TBA Alprausch</t>
  </si>
  <si>
    <t>TBA Thyrsus</t>
  </si>
  <si>
    <t>Alfa Sandiana</t>
  </si>
  <si>
    <t>Ring #53</t>
  </si>
  <si>
    <t>Huacaya, Male Beige&amp;Light Fawn 25-36 Monate</t>
  </si>
  <si>
    <t>AVW Highland Hunter</t>
  </si>
  <si>
    <t>AVW Arabella</t>
  </si>
  <si>
    <t>Fairytale Clairence</t>
  </si>
  <si>
    <t>Waitakere Claire</t>
  </si>
  <si>
    <t>ProPaladin vom Oberberg</t>
  </si>
  <si>
    <t>Al Cantara vom Oberberg</t>
  </si>
  <si>
    <t>TTA Taubertal Ikarus</t>
  </si>
  <si>
    <t>MillDuck Manhattan</t>
  </si>
  <si>
    <t>TTA Fleur</t>
  </si>
  <si>
    <t>Ring #54</t>
  </si>
  <si>
    <t>Huacaya, Male Beige&amp;Light Fawn über 36 Monate</t>
  </si>
  <si>
    <t>Beginn 12.11 Uhr</t>
  </si>
  <si>
    <t>ProPalmiro vom Oberberg</t>
  </si>
  <si>
    <t>AAE Absolute Augustus</t>
  </si>
  <si>
    <t>ProPalermo vom Oberberg</t>
  </si>
  <si>
    <t>Color Champion Beige&amp;Light Fawn Male</t>
  </si>
  <si>
    <t>Beginn 12.21 Uhr</t>
  </si>
  <si>
    <t>Mittagspause 12.30- 13.15 Uhr</t>
  </si>
  <si>
    <t>Ring #55</t>
  </si>
  <si>
    <t>Suri, Female White 7-12 Monate</t>
  </si>
  <si>
    <t>Beginn 13.15 Uhr</t>
  </si>
  <si>
    <t>Quick</t>
  </si>
  <si>
    <t>Quai Dante</t>
  </si>
  <si>
    <t>Yanavara</t>
  </si>
  <si>
    <t>Ring #56</t>
  </si>
  <si>
    <t>Suri, Female Beige 25-36 Monate</t>
  </si>
  <si>
    <t>Beginn 15.09 Uhr</t>
  </si>
  <si>
    <t>"de Oro" Poggio Linda</t>
  </si>
  <si>
    <t>Poggio Michele</t>
  </si>
  <si>
    <t>Poggio Emmylou</t>
  </si>
  <si>
    <t>Ring #57</t>
  </si>
  <si>
    <t>Suri, Male Brown über 36 Monate</t>
  </si>
  <si>
    <t>Beginn 13.20 Uhr</t>
  </si>
  <si>
    <t>GHA Arthus</t>
  </si>
  <si>
    <t>ZL Admiral</t>
  </si>
  <si>
    <t>ZL Athene</t>
  </si>
  <si>
    <t>Gut Herrnberg Alpaca</t>
  </si>
  <si>
    <t>Ring #58</t>
  </si>
  <si>
    <t>Suri, Male Beige über 36 Monate</t>
  </si>
  <si>
    <t>Beginn 13.22 Uhr</t>
  </si>
  <si>
    <t>Oratorio</t>
  </si>
  <si>
    <t>Valley of Peace Leviathan</t>
  </si>
  <si>
    <t>Thistledown Lucia</t>
  </si>
  <si>
    <t>Ring #59</t>
  </si>
  <si>
    <t>Suri, Male White 7-12 Monate</t>
  </si>
  <si>
    <t>Beginn 13.24 Uhr</t>
  </si>
  <si>
    <t>Ring #60</t>
  </si>
  <si>
    <t>Huacaya, Male White 7-12 Monate</t>
  </si>
  <si>
    <t>By Brandtely Glennstar</t>
  </si>
  <si>
    <t>Cedarhouse Sea Daisy</t>
  </si>
  <si>
    <t>AAHJ David</t>
  </si>
  <si>
    <t>AAHJ Dorothea</t>
  </si>
  <si>
    <t>ASK Alpin</t>
  </si>
  <si>
    <t>ASK White Apple</t>
  </si>
  <si>
    <t>Titus´ Taro vom Oberberg</t>
  </si>
  <si>
    <t>Lajolie vom Oberberg</t>
  </si>
  <si>
    <t>Alfa Ozeander</t>
  </si>
  <si>
    <t>Al Schneewalzer</t>
  </si>
  <si>
    <t>Alpacaland Melanie</t>
  </si>
  <si>
    <t>Ring #61</t>
  </si>
  <si>
    <t>Braveheart Tillman</t>
  </si>
  <si>
    <t>BA Bühlertal Eternal Flame</t>
  </si>
  <si>
    <t>BA Ferraris Fee</t>
  </si>
  <si>
    <t>Al George</t>
  </si>
  <si>
    <t>Softfoot Carice</t>
  </si>
  <si>
    <t>Bypaka American Spirit</t>
  </si>
  <si>
    <t>Bypaka Amy</t>
  </si>
  <si>
    <t>AURa Blue Moet</t>
  </si>
  <si>
    <t>AHL Bronze Mariah</t>
  </si>
  <si>
    <t>Andrea + Ulrich Rohrer/AURa.alpakas</t>
  </si>
  <si>
    <t>Ring #62</t>
  </si>
  <si>
    <t>Beginn 13.50 Uhr</t>
  </si>
  <si>
    <t>AA Swabian Kirstan</t>
  </si>
  <si>
    <t>AA Don Piuma</t>
  </si>
  <si>
    <t>AA Swabian Cherokee</t>
  </si>
  <si>
    <t>AiV Cosmo</t>
  </si>
  <si>
    <t>AiV-Beauty</t>
  </si>
  <si>
    <t>"de Oro" Giulio de Oro</t>
  </si>
  <si>
    <t>AURa Blue Gemstone</t>
  </si>
  <si>
    <t>High Plains Tornados Triumph</t>
  </si>
  <si>
    <t>AHL Best Ginger</t>
  </si>
  <si>
    <t>Ring #63</t>
  </si>
  <si>
    <t>Huacaya, Male White 13-24 Monate</t>
  </si>
  <si>
    <t>Beginn 14.02 Uhr</t>
  </si>
  <si>
    <t>By Brandtely Blizzard</t>
  </si>
  <si>
    <t>Alapcaland Alberich</t>
  </si>
  <si>
    <t>Alpacaland My Girl</t>
  </si>
  <si>
    <t>TTA Taubertal Kalibra</t>
  </si>
  <si>
    <t>Hemiccoyo Matrix</t>
  </si>
  <si>
    <t>Hemiccoyo Alyssa</t>
  </si>
  <si>
    <t>ALZO Hector</t>
  </si>
  <si>
    <t>"de Oro" Micos de Oro</t>
  </si>
  <si>
    <t>Mila de Guacoyo</t>
  </si>
  <si>
    <t>Ring #64</t>
  </si>
  <si>
    <t>Huacaya, Male White 25-36 Monate</t>
  </si>
  <si>
    <t>Beginn 14.12 Uhr</t>
  </si>
  <si>
    <t>Valentino</t>
  </si>
  <si>
    <t>TECK El Principito</t>
  </si>
  <si>
    <t>bypaka Peruvian Provita</t>
  </si>
  <si>
    <t>Al Nanuk</t>
  </si>
  <si>
    <t>KA Manana</t>
  </si>
  <si>
    <t>Ring #65</t>
  </si>
  <si>
    <t>Huacaya, Male White über 36 Monate</t>
  </si>
  <si>
    <t>Beginn 14.19 Uhr</t>
  </si>
  <si>
    <t>AVW Highland Dakota</t>
  </si>
  <si>
    <t>AVW Ayla</t>
  </si>
  <si>
    <t>Al Sammy</t>
  </si>
  <si>
    <t>Lee Carrow Jim Bob</t>
  </si>
  <si>
    <t>Acacia Calypso</t>
  </si>
  <si>
    <t>ProPhoenix vom Oberberg</t>
  </si>
  <si>
    <t>"de Oro" Navarro de Oro</t>
  </si>
  <si>
    <t>Braveheart Zodiac</t>
  </si>
  <si>
    <t>Softfoot Zola</t>
  </si>
  <si>
    <t>Ring #65a</t>
  </si>
  <si>
    <t>Huacaya, Male White über 60 Monate</t>
  </si>
  <si>
    <t>Beginn 14.29 Uhr</t>
  </si>
  <si>
    <t>"de Oro" Rapanui de Challuma</t>
  </si>
  <si>
    <t>unknown</t>
  </si>
  <si>
    <t>Color Champion White Male</t>
  </si>
  <si>
    <t>Beginn 14.32 Uhr</t>
  </si>
  <si>
    <t>Best Junior Female (Hell, Medium, Dunkel)</t>
  </si>
  <si>
    <t>Beginn 14.49 Uhr</t>
  </si>
  <si>
    <t>Best Junior Male (Hell, Medium, Dunkel)</t>
  </si>
  <si>
    <t>Best Suri</t>
  </si>
  <si>
    <t>Beginn 15.29 Uhr</t>
  </si>
  <si>
    <t>Best Female Huacaya (inkl. Applaloosa &amp; Multicolor)</t>
  </si>
  <si>
    <t>Beginn 15.39 Uhr</t>
  </si>
  <si>
    <t>Best Male Huacaya (inkl. Applaloosa &amp; Multicolor)</t>
  </si>
  <si>
    <t>Beginn 15.59 Uhr</t>
  </si>
  <si>
    <t>cc</t>
  </si>
  <si>
    <t>COLOR CHAMPION MULTICOLOR FEMALE</t>
  </si>
  <si>
    <t>Tierbewertung Sonntag 04. März 2018</t>
  </si>
  <si>
    <t>fehlt</t>
  </si>
  <si>
    <t>Achalm Alpaka</t>
  </si>
  <si>
    <t>rc</t>
  </si>
  <si>
    <t>Huacaya, Male - Black über 60 Monate</t>
  </si>
  <si>
    <t>COLOR CHAMPION MULTICOLOR MALE</t>
  </si>
  <si>
    <t>nicht da</t>
  </si>
  <si>
    <t>raus, weil schwarz</t>
  </si>
  <si>
    <t>Huacaya, Male - Med &amp; Dark Fawn, über 60 Monate</t>
  </si>
  <si>
    <t>Huacaya, Male - White, über 60 Monate</t>
  </si>
  <si>
    <t>Junior Champion Dunkel Stuten</t>
  </si>
  <si>
    <t>Junior Champion Hell Stuten</t>
  </si>
  <si>
    <t>Junior Champion Dunkel Hengste</t>
  </si>
  <si>
    <t>Junior Champion Hell Hengste</t>
  </si>
  <si>
    <t>Junior Champion Medium Stuten</t>
  </si>
  <si>
    <t>Junior Champion Medium Hengste</t>
  </si>
  <si>
    <t>Junior Champion Multicolor</t>
  </si>
  <si>
    <t>Junior Champion Multicolor/Appaoosa Hengste</t>
  </si>
  <si>
    <t>-</t>
  </si>
  <si>
    <t>Grand Champion Hengste</t>
  </si>
  <si>
    <t>Grand Champion  Stuten</t>
  </si>
  <si>
    <t>Reserve Grand Champion  Stuten</t>
  </si>
  <si>
    <t>Reserve Grand Champion Hengste</t>
  </si>
  <si>
    <t>Brandtely Alapakas</t>
  </si>
  <si>
    <t>Bühlertal-Alpakas GbR</t>
  </si>
  <si>
    <t>Wolfgang Eckardt</t>
  </si>
  <si>
    <t>AHL Tru-Flash</t>
  </si>
  <si>
    <t>Alpakas vom Bibertal / Alpakas vom Hochberg</t>
  </si>
  <si>
    <t>Alpakfarm Schaber</t>
  </si>
  <si>
    <t>AHL P.TruHighlander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</si>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</sst>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&quot;m&quot;.&quot;yy"/>
    <numFmt numFmtId="165" formatCode="[$-407]General"/>
    <numFmt numFmtId="166" formatCode="#,##0.00&quot; &quot;[$€-407];[Red]&quot;-&quot;#,##0.00&quot; &quot;[$€-407]"/>
    <numFmt numFmtId="167" formatCode="dd/mm/yy"/>
    <numFmt numFmtId="168" formatCode="dd/mm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2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name val="Gadugi"/>
      <family val="2"/>
    </font>
    <font>
      <strike/>
      <sz val="10"/>
      <name val="Arial"/>
      <family val="2"/>
    </font>
    <font>
      <strike/>
      <sz val="10"/>
      <color theme="1"/>
      <name val="Cambria"/>
      <family val="1"/>
    </font>
    <font>
      <strike/>
      <sz val="10"/>
      <name val="Cambria"/>
      <family val="1"/>
    </font>
  </fonts>
  <fills count="2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CD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9ED9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0"/>
    <xf numFmtId="165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6" fontId="7" fillId="0" borderId="0"/>
    <xf numFmtId="0" fontId="2" fillId="0" borderId="0"/>
    <xf numFmtId="0" fontId="24" fillId="0" borderId="0"/>
    <xf numFmtId="0" fontId="1" fillId="0" borderId="0"/>
  </cellStyleXfs>
  <cellXfs count="382">
    <xf numFmtId="0" fontId="0" fillId="0" borderId="0" xfId="0"/>
    <xf numFmtId="0" fontId="1" fillId="0" borderId="0" xfId="1"/>
    <xf numFmtId="165" fontId="5" fillId="0" borderId="0" xfId="2" applyFont="1"/>
    <xf numFmtId="165" fontId="5" fillId="0" borderId="0" xfId="2" applyFont="1" applyBorder="1"/>
    <xf numFmtId="0" fontId="8" fillId="0" borderId="0" xfId="1" applyFont="1" applyBorder="1"/>
    <xf numFmtId="165" fontId="8" fillId="0" borderId="0" xfId="2" applyFont="1" applyBorder="1"/>
    <xf numFmtId="164" fontId="8" fillId="0" borderId="0" xfId="1" applyNumberFormat="1" applyFont="1" applyBorder="1"/>
    <xf numFmtId="0" fontId="8" fillId="0" borderId="1" xfId="1" applyFont="1" applyBorder="1"/>
    <xf numFmtId="165" fontId="5" fillId="0" borderId="0" xfId="2" applyFont="1" applyBorder="1" applyAlignment="1">
      <alignment horizontal="center"/>
    </xf>
    <xf numFmtId="165" fontId="5" fillId="0" borderId="0" xfId="2" applyFont="1" applyFill="1" applyBorder="1"/>
    <xf numFmtId="0" fontId="1" fillId="0" borderId="0" xfId="1" applyBorder="1"/>
    <xf numFmtId="0" fontId="3" fillId="0" borderId="0" xfId="7" applyFont="1" applyBorder="1"/>
    <xf numFmtId="0" fontId="2" fillId="0" borderId="0" xfId="7" applyFont="1" applyBorder="1" applyAlignment="1">
      <alignment horizontal="center"/>
    </xf>
    <xf numFmtId="0" fontId="2" fillId="0" borderId="0" xfId="7" applyBorder="1"/>
    <xf numFmtId="167" fontId="2" fillId="0" borderId="0" xfId="7" applyNumberFormat="1" applyFont="1" applyBorder="1"/>
    <xf numFmtId="0" fontId="2" fillId="0" borderId="0" xfId="7" applyFont="1" applyBorder="1"/>
    <xf numFmtId="165" fontId="9" fillId="3" borderId="0" xfId="2" applyFont="1" applyFill="1"/>
    <xf numFmtId="165" fontId="5" fillId="4" borderId="0" xfId="2" applyFont="1" applyFill="1" applyBorder="1"/>
    <xf numFmtId="0" fontId="2" fillId="4" borderId="0" xfId="7" applyFill="1" applyBorder="1"/>
    <xf numFmtId="165" fontId="5" fillId="5" borderId="0" xfId="2" applyFont="1" applyFill="1"/>
    <xf numFmtId="165" fontId="9" fillId="3" borderId="0" xfId="2" applyFont="1" applyFill="1" applyBorder="1"/>
    <xf numFmtId="0" fontId="10" fillId="3" borderId="0" xfId="1" applyFont="1" applyFill="1" applyBorder="1"/>
    <xf numFmtId="164" fontId="8" fillId="0" borderId="0" xfId="2" applyNumberFormat="1" applyFont="1" applyBorder="1"/>
    <xf numFmtId="165" fontId="5" fillId="0" borderId="0" xfId="2" applyFont="1" applyFill="1"/>
    <xf numFmtId="165" fontId="5" fillId="6" borderId="0" xfId="2" applyFont="1" applyFill="1"/>
    <xf numFmtId="14" fontId="3" fillId="0" borderId="0" xfId="7" applyNumberFormat="1" applyFont="1" applyBorder="1"/>
    <xf numFmtId="0" fontId="2" fillId="0" borderId="0" xfId="7" applyFont="1"/>
    <xf numFmtId="0" fontId="2" fillId="0" borderId="0" xfId="7" applyFont="1" applyFill="1" applyBorder="1"/>
    <xf numFmtId="0" fontId="3" fillId="0" borderId="0" xfId="7" applyFont="1" applyBorder="1" applyAlignment="1">
      <alignment horizontal="center"/>
    </xf>
    <xf numFmtId="14" fontId="2" fillId="0" borderId="0" xfId="7" applyNumberFormat="1" applyFont="1" applyBorder="1"/>
    <xf numFmtId="167" fontId="2" fillId="0" borderId="0" xfId="7" applyNumberFormat="1" applyFont="1" applyBorder="1" applyAlignment="1">
      <alignment horizontal="right"/>
    </xf>
    <xf numFmtId="0" fontId="2" fillId="0" borderId="0" xfId="7" applyFont="1" applyFill="1" applyBorder="1" applyAlignment="1">
      <alignment horizontal="right"/>
    </xf>
    <xf numFmtId="0" fontId="2" fillId="0" borderId="0" xfId="7" applyFont="1" applyBorder="1" applyAlignment="1">
      <alignment horizontal="right"/>
    </xf>
    <xf numFmtId="0" fontId="8" fillId="0" borderId="1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1" fillId="0" borderId="0" xfId="1" applyFont="1" applyBorder="1"/>
    <xf numFmtId="0" fontId="11" fillId="0" borderId="0" xfId="1" applyFont="1" applyFill="1" applyBorder="1"/>
    <xf numFmtId="0" fontId="8" fillId="0" borderId="0" xfId="1" applyFont="1" applyFill="1" applyBorder="1" applyAlignment="1">
      <alignment horizontal="center"/>
    </xf>
    <xf numFmtId="165" fontId="14" fillId="0" borderId="0" xfId="2" applyFont="1" applyFill="1"/>
    <xf numFmtId="0" fontId="8" fillId="0" borderId="0" xfId="1" applyFont="1" applyFill="1" applyBorder="1"/>
    <xf numFmtId="14" fontId="3" fillId="0" borderId="0" xfId="7" applyNumberFormat="1" applyFont="1" applyFill="1" applyBorder="1"/>
    <xf numFmtId="0" fontId="15" fillId="0" borderId="0" xfId="1" applyFont="1"/>
    <xf numFmtId="0" fontId="16" fillId="0" borderId="0" xfId="1" applyFont="1"/>
    <xf numFmtId="165" fontId="14" fillId="8" borderId="0" xfId="2" applyFont="1" applyFill="1"/>
    <xf numFmtId="165" fontId="5" fillId="8" borderId="0" xfId="2" applyFont="1" applyFill="1"/>
    <xf numFmtId="0" fontId="14" fillId="0" borderId="0" xfId="1" applyFont="1"/>
    <xf numFmtId="0" fontId="18" fillId="0" borderId="0" xfId="1" applyFont="1"/>
    <xf numFmtId="0" fontId="0" fillId="0" borderId="1" xfId="0" applyBorder="1"/>
    <xf numFmtId="0" fontId="0" fillId="0" borderId="0" xfId="0" applyBorder="1"/>
    <xf numFmtId="0" fontId="14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0" fontId="1" fillId="0" borderId="0" xfId="0" applyFont="1"/>
    <xf numFmtId="165" fontId="1" fillId="0" borderId="0" xfId="2" applyFont="1"/>
    <xf numFmtId="165" fontId="13" fillId="8" borderId="0" xfId="2" applyFont="1" applyFill="1"/>
    <xf numFmtId="165" fontId="1" fillId="8" borderId="0" xfId="2" applyFont="1" applyFill="1"/>
    <xf numFmtId="165" fontId="12" fillId="3" borderId="0" xfId="2" applyFont="1" applyFill="1" applyAlignment="1"/>
    <xf numFmtId="165" fontId="5" fillId="9" borderId="0" xfId="2" applyFont="1" applyFill="1" applyBorder="1"/>
    <xf numFmtId="165" fontId="5" fillId="10" borderId="0" xfId="2" applyFont="1" applyFill="1"/>
    <xf numFmtId="165" fontId="5" fillId="11" borderId="0" xfId="2" applyFont="1" applyFill="1"/>
    <xf numFmtId="165" fontId="5" fillId="12" borderId="0" xfId="2" applyFont="1" applyFill="1"/>
    <xf numFmtId="165" fontId="5" fillId="2" borderId="0" xfId="2" applyFont="1" applyFill="1"/>
    <xf numFmtId="165" fontId="13" fillId="10" borderId="0" xfId="2" applyFont="1" applyFill="1"/>
    <xf numFmtId="165" fontId="15" fillId="0" borderId="0" xfId="2" applyFont="1" applyFill="1" applyAlignment="1">
      <alignment horizontal="center" vertical="center" textRotation="180" wrapText="1"/>
    </xf>
    <xf numFmtId="0" fontId="1" fillId="0" borderId="0" xfId="1" applyFont="1" applyBorder="1"/>
    <xf numFmtId="0" fontId="19" fillId="0" borderId="0" xfId="1" applyFont="1" applyBorder="1"/>
    <xf numFmtId="0" fontId="1" fillId="0" borderId="1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165" fontId="15" fillId="0" borderId="0" xfId="2" applyFont="1" applyAlignment="1">
      <alignment horizontal="center"/>
    </xf>
    <xf numFmtId="0" fontId="1" fillId="0" borderId="0" xfId="1" applyAlignment="1">
      <alignment horizontal="center"/>
    </xf>
    <xf numFmtId="165" fontId="9" fillId="3" borderId="0" xfId="2" applyFont="1" applyFill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5" fillId="9" borderId="0" xfId="2" applyFont="1" applyFill="1" applyBorder="1" applyAlignment="1">
      <alignment horizontal="center"/>
    </xf>
    <xf numFmtId="0" fontId="2" fillId="0" borderId="0" xfId="7" applyFill="1" applyBorder="1" applyAlignment="1">
      <alignment horizontal="center"/>
    </xf>
    <xf numFmtId="0" fontId="2" fillId="4" borderId="0" xfId="7" applyFill="1" applyBorder="1" applyAlignment="1">
      <alignment horizontal="center"/>
    </xf>
    <xf numFmtId="165" fontId="5" fillId="10" borderId="0" xfId="2" applyFont="1" applyFill="1" applyAlignment="1">
      <alignment horizontal="center"/>
    </xf>
    <xf numFmtId="165" fontId="5" fillId="11" borderId="0" xfId="2" applyFont="1" applyFill="1" applyAlignment="1">
      <alignment horizontal="center"/>
    </xf>
    <xf numFmtId="165" fontId="14" fillId="0" borderId="0" xfId="2" applyFont="1" applyFill="1" applyAlignment="1">
      <alignment horizontal="center"/>
    </xf>
    <xf numFmtId="165" fontId="5" fillId="5" borderId="0" xfId="2" applyFont="1" applyFill="1" applyAlignment="1">
      <alignment horizontal="center"/>
    </xf>
    <xf numFmtId="165" fontId="5" fillId="12" borderId="0" xfId="2" applyFont="1" applyFill="1" applyAlignment="1">
      <alignment horizontal="center"/>
    </xf>
    <xf numFmtId="165" fontId="5" fillId="0" borderId="0" xfId="2" applyFont="1" applyAlignment="1">
      <alignment horizontal="center"/>
    </xf>
    <xf numFmtId="165" fontId="5" fillId="2" borderId="0" xfId="2" applyFont="1" applyFill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7" fillId="0" borderId="0" xfId="1" applyFont="1" applyBorder="1" applyAlignment="1">
      <alignment horizontal="center"/>
    </xf>
    <xf numFmtId="165" fontId="5" fillId="6" borderId="0" xfId="2" applyFont="1" applyFill="1" applyAlignment="1">
      <alignment horizontal="center"/>
    </xf>
    <xf numFmtId="0" fontId="17" fillId="0" borderId="0" xfId="1" applyFont="1"/>
    <xf numFmtId="165" fontId="15" fillId="0" borderId="0" xfId="2" applyFont="1" applyAlignment="1">
      <alignment horizontal="left"/>
    </xf>
    <xf numFmtId="165" fontId="5" fillId="13" borderId="0" xfId="2" applyFont="1" applyFill="1"/>
    <xf numFmtId="165" fontId="5" fillId="13" borderId="0" xfId="2" applyFont="1" applyFill="1" applyAlignment="1">
      <alignment horizontal="center"/>
    </xf>
    <xf numFmtId="165" fontId="13" fillId="13" borderId="0" xfId="2" applyFont="1" applyFill="1"/>
    <xf numFmtId="0" fontId="15" fillId="8" borderId="0" xfId="1" applyFont="1" applyFill="1"/>
    <xf numFmtId="0" fontId="0" fillId="8" borderId="0" xfId="0" applyFill="1"/>
    <xf numFmtId="0" fontId="23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2" fillId="0" borderId="1" xfId="0" applyFont="1" applyFill="1" applyBorder="1" applyAlignment="1">
      <alignment horizontal="left" vertical="center"/>
    </xf>
    <xf numFmtId="14" fontId="22" fillId="0" borderId="1" xfId="0" applyNumberFormat="1" applyFont="1" applyFill="1" applyBorder="1" applyAlignment="1">
      <alignment horizontal="left" vertical="center"/>
    </xf>
    <xf numFmtId="2" fontId="22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22" fillId="0" borderId="6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21" fillId="3" borderId="6" xfId="0" applyFont="1" applyFill="1" applyBorder="1" applyAlignment="1">
      <alignment vertical="center"/>
    </xf>
    <xf numFmtId="0" fontId="21" fillId="3" borderId="7" xfId="0" applyFont="1" applyFill="1" applyBorder="1" applyAlignment="1">
      <alignment vertical="center"/>
    </xf>
    <xf numFmtId="0" fontId="21" fillId="3" borderId="8" xfId="0" applyFont="1" applyFill="1" applyBorder="1" applyAlignment="1">
      <alignment vertical="center"/>
    </xf>
    <xf numFmtId="0" fontId="2" fillId="14" borderId="1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14" fontId="2" fillId="0" borderId="1" xfId="1" applyNumberFormat="1" applyFont="1" applyFill="1" applyBorder="1" applyAlignment="1">
      <alignment horizontal="left"/>
    </xf>
    <xf numFmtId="0" fontId="2" fillId="14" borderId="1" xfId="1" applyFont="1" applyFill="1" applyBorder="1" applyAlignment="1">
      <alignment horizontal="left" vertical="center"/>
    </xf>
    <xf numFmtId="14" fontId="2" fillId="14" borderId="1" xfId="0" applyNumberFormat="1" applyFont="1" applyFill="1" applyBorder="1" applyAlignment="1">
      <alignment horizontal="left" vertical="center"/>
    </xf>
    <xf numFmtId="14" fontId="2" fillId="14" borderId="1" xfId="1" applyNumberFormat="1" applyFont="1" applyFill="1" applyBorder="1" applyAlignment="1">
      <alignment horizontal="left" vertical="center"/>
    </xf>
    <xf numFmtId="0" fontId="2" fillId="0" borderId="1" xfId="1" applyFont="1" applyBorder="1" applyAlignment="1"/>
    <xf numFmtId="0" fontId="2" fillId="0" borderId="1" xfId="1" applyFont="1" applyFill="1" applyBorder="1" applyAlignment="1"/>
    <xf numFmtId="0" fontId="5" fillId="0" borderId="8" xfId="0" applyFont="1" applyBorder="1"/>
    <xf numFmtId="0" fontId="2" fillId="14" borderId="1" xfId="1" applyFont="1" applyFill="1" applyBorder="1" applyAlignment="1">
      <alignment horizontal="left"/>
    </xf>
    <xf numFmtId="14" fontId="2" fillId="14" borderId="1" xfId="1" applyNumberFormat="1" applyFont="1" applyFill="1" applyBorder="1" applyAlignment="1">
      <alignment horizontal="left"/>
    </xf>
    <xf numFmtId="0" fontId="2" fillId="14" borderId="6" xfId="1" applyFont="1" applyFill="1" applyBorder="1" applyAlignment="1">
      <alignment horizontal="left"/>
    </xf>
    <xf numFmtId="0" fontId="2" fillId="15" borderId="1" xfId="8" applyFont="1" applyFill="1" applyBorder="1" applyAlignment="1">
      <alignment horizontal="left" vertical="center"/>
    </xf>
    <xf numFmtId="0" fontId="2" fillId="16" borderId="1" xfId="1" applyFont="1" applyFill="1" applyBorder="1" applyAlignment="1">
      <alignment horizontal="left" vertical="center"/>
    </xf>
    <xf numFmtId="14" fontId="2" fillId="16" borderId="1" xfId="1" applyNumberFormat="1" applyFont="1" applyFill="1" applyBorder="1" applyAlignment="1">
      <alignment horizontal="left" vertical="center"/>
    </xf>
    <xf numFmtId="0" fontId="5" fillId="17" borderId="1" xfId="9" applyFont="1" applyFill="1" applyBorder="1" applyAlignment="1">
      <alignment horizontal="left" vertical="center"/>
    </xf>
    <xf numFmtId="14" fontId="5" fillId="17" borderId="1" xfId="9" applyNumberFormat="1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5" fontId="2" fillId="14" borderId="1" xfId="2" applyFont="1" applyFill="1" applyBorder="1" applyAlignment="1">
      <alignment horizontal="left" vertical="center"/>
    </xf>
    <xf numFmtId="14" fontId="2" fillId="14" borderId="1" xfId="2" applyNumberFormat="1" applyFont="1" applyFill="1" applyBorder="1" applyAlignment="1">
      <alignment horizontal="left" vertical="center"/>
    </xf>
    <xf numFmtId="165" fontId="2" fillId="14" borderId="1" xfId="2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2" fillId="14" borderId="1" xfId="0" applyFont="1" applyFill="1" applyBorder="1" applyAlignment="1">
      <alignment vertical="center"/>
    </xf>
    <xf numFmtId="165" fontId="25" fillId="14" borderId="6" xfId="2" applyFont="1" applyFill="1" applyBorder="1" applyAlignment="1">
      <alignment vertical="center"/>
    </xf>
    <xf numFmtId="165" fontId="25" fillId="14" borderId="7" xfId="2" applyFont="1" applyFill="1" applyBorder="1" applyAlignment="1">
      <alignment vertical="center"/>
    </xf>
    <xf numFmtId="165" fontId="25" fillId="14" borderId="8" xfId="2" applyFont="1" applyFill="1" applyBorder="1" applyAlignment="1">
      <alignment vertical="center"/>
    </xf>
    <xf numFmtId="165" fontId="2" fillId="14" borderId="10" xfId="2" applyFont="1" applyFill="1" applyBorder="1" applyAlignment="1">
      <alignment vertical="center"/>
    </xf>
    <xf numFmtId="165" fontId="2" fillId="14" borderId="11" xfId="2" applyFont="1" applyFill="1" applyBorder="1" applyAlignment="1">
      <alignment vertical="center"/>
    </xf>
    <xf numFmtId="165" fontId="2" fillId="14" borderId="12" xfId="2" applyFont="1" applyFill="1" applyBorder="1" applyAlignment="1">
      <alignment vertical="center"/>
    </xf>
    <xf numFmtId="49" fontId="25" fillId="14" borderId="9" xfId="2" applyNumberFormat="1" applyFont="1" applyFill="1" applyBorder="1" applyAlignment="1">
      <alignment vertical="center"/>
    </xf>
    <xf numFmtId="49" fontId="25" fillId="14" borderId="0" xfId="2" applyNumberFormat="1" applyFont="1" applyFill="1" applyBorder="1" applyAlignment="1">
      <alignment vertical="center"/>
    </xf>
    <xf numFmtId="49" fontId="25" fillId="14" borderId="13" xfId="2" applyNumberFormat="1" applyFont="1" applyFill="1" applyBorder="1" applyAlignment="1">
      <alignment vertical="center"/>
    </xf>
    <xf numFmtId="0" fontId="5" fillId="0" borderId="14" xfId="0" applyFont="1" applyBorder="1" applyAlignment="1"/>
    <xf numFmtId="0" fontId="5" fillId="0" borderId="2" xfId="0" applyFont="1" applyBorder="1" applyAlignment="1"/>
    <xf numFmtId="0" fontId="5" fillId="0" borderId="15" xfId="0" applyFont="1" applyBorder="1" applyAlignment="1"/>
    <xf numFmtId="0" fontId="22" fillId="18" borderId="6" xfId="0" applyFont="1" applyFill="1" applyBorder="1" applyAlignment="1">
      <alignment vertical="center"/>
    </xf>
    <xf numFmtId="0" fontId="22" fillId="18" borderId="7" xfId="0" applyFont="1" applyFill="1" applyBorder="1" applyAlignment="1">
      <alignment vertical="center"/>
    </xf>
    <xf numFmtId="0" fontId="20" fillId="18" borderId="8" xfId="0" applyFont="1" applyFill="1" applyBorder="1"/>
    <xf numFmtId="0" fontId="5" fillId="0" borderId="16" xfId="0" applyFont="1" applyBorder="1"/>
    <xf numFmtId="0" fontId="5" fillId="14" borderId="1" xfId="0" applyFont="1" applyFill="1" applyBorder="1" applyAlignment="1">
      <alignment horizontal="left" vertical="center"/>
    </xf>
    <xf numFmtId="14" fontId="5" fillId="14" borderId="1" xfId="0" applyNumberFormat="1" applyFont="1" applyFill="1" applyBorder="1" applyAlignment="1">
      <alignment horizontal="left" vertical="center"/>
    </xf>
    <xf numFmtId="0" fontId="2" fillId="0" borderId="17" xfId="1" applyFont="1" applyBorder="1" applyAlignment="1"/>
    <xf numFmtId="0" fontId="2" fillId="0" borderId="17" xfId="1" applyFont="1" applyFill="1" applyBorder="1" applyAlignment="1"/>
    <xf numFmtId="14" fontId="2" fillId="0" borderId="17" xfId="1" applyNumberFormat="1" applyFont="1" applyFill="1" applyBorder="1" applyAlignment="1">
      <alignment horizontal="left"/>
    </xf>
    <xf numFmtId="0" fontId="2" fillId="14" borderId="17" xfId="1" applyFont="1" applyFill="1" applyBorder="1" applyAlignment="1">
      <alignment horizontal="left" vertical="center"/>
    </xf>
    <xf numFmtId="14" fontId="2" fillId="14" borderId="17" xfId="1" applyNumberFormat="1" applyFont="1" applyFill="1" applyBorder="1" applyAlignment="1">
      <alignment horizontal="left" vertical="center"/>
    </xf>
    <xf numFmtId="0" fontId="5" fillId="0" borderId="17" xfId="0" applyFont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14" fontId="5" fillId="0" borderId="11" xfId="0" applyNumberFormat="1" applyFont="1" applyBorder="1" applyAlignment="1">
      <alignment horizontal="left"/>
    </xf>
    <xf numFmtId="0" fontId="5" fillId="0" borderId="12" xfId="0" applyFont="1" applyBorder="1"/>
    <xf numFmtId="165" fontId="25" fillId="14" borderId="9" xfId="2" applyFont="1" applyFill="1" applyBorder="1" applyAlignment="1">
      <alignment vertical="center"/>
    </xf>
    <xf numFmtId="165" fontId="25" fillId="14" borderId="0" xfId="2" applyFont="1" applyFill="1" applyBorder="1" applyAlignment="1">
      <alignment vertical="center"/>
    </xf>
    <xf numFmtId="165" fontId="25" fillId="14" borderId="13" xfId="2" applyFont="1" applyFill="1" applyBorder="1" applyAlignment="1">
      <alignment vertical="center"/>
    </xf>
    <xf numFmtId="165" fontId="25" fillId="14" borderId="0" xfId="2" applyFont="1" applyFill="1" applyBorder="1" applyAlignment="1">
      <alignment horizontal="left" vertical="center"/>
    </xf>
    <xf numFmtId="14" fontId="25" fillId="14" borderId="0" xfId="2" applyNumberFormat="1" applyFont="1" applyFill="1" applyBorder="1" applyAlignment="1">
      <alignment horizontal="left" vertical="center"/>
    </xf>
    <xf numFmtId="0" fontId="5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5" fillId="0" borderId="13" xfId="0" applyFont="1" applyBorder="1"/>
    <xf numFmtId="0" fontId="22" fillId="19" borderId="6" xfId="0" applyFont="1" applyFill="1" applyBorder="1" applyAlignment="1">
      <alignment vertical="center"/>
    </xf>
    <xf numFmtId="0" fontId="22" fillId="19" borderId="7" xfId="0" applyFont="1" applyFill="1" applyBorder="1" applyAlignment="1">
      <alignment vertical="center"/>
    </xf>
    <xf numFmtId="0" fontId="20" fillId="20" borderId="13" xfId="0" applyFont="1" applyFill="1" applyBorder="1"/>
    <xf numFmtId="0" fontId="2" fillId="14" borderId="1" xfId="1" applyFont="1" applyFill="1" applyBorder="1"/>
    <xf numFmtId="0" fontId="2" fillId="14" borderId="1" xfId="1" applyFont="1" applyFill="1" applyBorder="1" applyAlignment="1">
      <alignment horizontal="center"/>
    </xf>
    <xf numFmtId="0" fontId="2" fillId="14" borderId="8" xfId="1" applyFont="1" applyFill="1" applyBorder="1" applyAlignment="1">
      <alignment horizontal="center"/>
    </xf>
    <xf numFmtId="0" fontId="25" fillId="0" borderId="8" xfId="0" applyFont="1" applyBorder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22" fillId="21" borderId="6" xfId="0" applyFont="1" applyFill="1" applyBorder="1" applyAlignment="1">
      <alignment horizontal="left" vertical="center"/>
    </xf>
    <xf numFmtId="0" fontId="22" fillId="21" borderId="7" xfId="0" applyFont="1" applyFill="1" applyBorder="1" applyAlignment="1">
      <alignment horizontal="left" vertical="center"/>
    </xf>
    <xf numFmtId="14" fontId="22" fillId="21" borderId="7" xfId="0" applyNumberFormat="1" applyFont="1" applyFill="1" applyBorder="1" applyAlignment="1">
      <alignment horizontal="left" vertical="center"/>
    </xf>
    <xf numFmtId="0" fontId="22" fillId="21" borderId="8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/>
    </xf>
    <xf numFmtId="0" fontId="24" fillId="17" borderId="1" xfId="0" applyFont="1" applyFill="1" applyBorder="1" applyAlignment="1">
      <alignment horizontal="left" vertical="center"/>
    </xf>
    <xf numFmtId="14" fontId="24" fillId="17" borderId="1" xfId="0" applyNumberFormat="1" applyFont="1" applyFill="1" applyBorder="1" applyAlignment="1">
      <alignment horizontal="left" vertical="center"/>
    </xf>
    <xf numFmtId="165" fontId="25" fillId="14" borderId="6" xfId="2" applyFont="1" applyFill="1" applyBorder="1" applyAlignment="1">
      <alignment horizontal="left" vertical="center"/>
    </xf>
    <xf numFmtId="165" fontId="25" fillId="14" borderId="7" xfId="2" applyFont="1" applyFill="1" applyBorder="1" applyAlignment="1">
      <alignment horizontal="left" vertical="center"/>
    </xf>
    <xf numFmtId="14" fontId="25" fillId="14" borderId="7" xfId="2" applyNumberFormat="1" applyFont="1" applyFill="1" applyBorder="1" applyAlignment="1">
      <alignment horizontal="left" vertical="center"/>
    </xf>
    <xf numFmtId="0" fontId="22" fillId="12" borderId="6" xfId="0" applyFont="1" applyFill="1" applyBorder="1" applyAlignment="1">
      <alignment horizontal="left" vertical="center"/>
    </xf>
    <xf numFmtId="0" fontId="22" fillId="12" borderId="7" xfId="0" applyFont="1" applyFill="1" applyBorder="1" applyAlignment="1">
      <alignment horizontal="left" vertical="center"/>
    </xf>
    <xf numFmtId="14" fontId="22" fillId="12" borderId="7" xfId="0" applyNumberFormat="1" applyFont="1" applyFill="1" applyBorder="1" applyAlignment="1">
      <alignment horizontal="left" vertical="center"/>
    </xf>
    <xf numFmtId="0" fontId="22" fillId="12" borderId="8" xfId="0" applyFont="1" applyFill="1" applyBorder="1" applyAlignment="1">
      <alignment horizontal="left" vertical="center"/>
    </xf>
    <xf numFmtId="14" fontId="2" fillId="15" borderId="1" xfId="8" applyNumberFormat="1" applyFont="1" applyFill="1" applyBorder="1" applyAlignment="1">
      <alignment horizontal="left" vertical="center"/>
    </xf>
    <xf numFmtId="0" fontId="26" fillId="14" borderId="1" xfId="0" applyFont="1" applyFill="1" applyBorder="1" applyAlignment="1">
      <alignment horizontal="left"/>
    </xf>
    <xf numFmtId="14" fontId="26" fillId="14" borderId="1" xfId="0" applyNumberFormat="1" applyFont="1" applyFill="1" applyBorder="1" applyAlignment="1">
      <alignment horizontal="left"/>
    </xf>
    <xf numFmtId="0" fontId="26" fillId="14" borderId="6" xfId="0" applyFont="1" applyFill="1" applyBorder="1" applyAlignment="1">
      <alignment horizontal="left"/>
    </xf>
    <xf numFmtId="0" fontId="9" fillId="0" borderId="1" xfId="0" applyFont="1" applyBorder="1"/>
    <xf numFmtId="0" fontId="2" fillId="14" borderId="6" xfId="1" applyFont="1" applyFill="1" applyBorder="1" applyAlignment="1">
      <alignment horizontal="left" vertical="center"/>
    </xf>
    <xf numFmtId="0" fontId="22" fillId="12" borderId="8" xfId="0" applyFont="1" applyFill="1" applyBorder="1" applyAlignment="1">
      <alignment vertical="center"/>
    </xf>
    <xf numFmtId="49" fontId="25" fillId="14" borderId="6" xfId="2" applyNumberFormat="1" applyFont="1" applyFill="1" applyBorder="1" applyAlignment="1">
      <alignment vertical="center"/>
    </xf>
    <xf numFmtId="49" fontId="25" fillId="14" borderId="7" xfId="2" applyNumberFormat="1" applyFont="1" applyFill="1" applyBorder="1" applyAlignment="1">
      <alignment vertical="center"/>
    </xf>
    <xf numFmtId="49" fontId="25" fillId="14" borderId="8" xfId="2" applyNumberFormat="1" applyFont="1" applyFill="1" applyBorder="1" applyAlignment="1">
      <alignment vertical="center"/>
    </xf>
    <xf numFmtId="0" fontId="2" fillId="14" borderId="6" xfId="1" applyFont="1" applyFill="1" applyBorder="1" applyAlignment="1">
      <alignment vertical="center"/>
    </xf>
    <xf numFmtId="0" fontId="2" fillId="14" borderId="7" xfId="1" applyFont="1" applyFill="1" applyBorder="1" applyAlignment="1">
      <alignment vertical="center"/>
    </xf>
    <xf numFmtId="0" fontId="2" fillId="14" borderId="8" xfId="1" applyFont="1" applyFill="1" applyBorder="1" applyAlignment="1">
      <alignment vertical="center"/>
    </xf>
    <xf numFmtId="0" fontId="22" fillId="22" borderId="6" xfId="0" applyFont="1" applyFill="1" applyBorder="1" applyAlignment="1">
      <alignment vertical="center"/>
    </xf>
    <xf numFmtId="0" fontId="22" fillId="22" borderId="7" xfId="0" applyFont="1" applyFill="1" applyBorder="1" applyAlignment="1">
      <alignment vertical="center"/>
    </xf>
    <xf numFmtId="0" fontId="22" fillId="22" borderId="8" xfId="0" applyFont="1" applyFill="1" applyBorder="1" applyAlignment="1">
      <alignment vertical="center"/>
    </xf>
    <xf numFmtId="0" fontId="2" fillId="0" borderId="0" xfId="0" applyFont="1"/>
    <xf numFmtId="165" fontId="25" fillId="14" borderId="14" xfId="2" applyFont="1" applyFill="1" applyBorder="1" applyAlignment="1">
      <alignment horizontal="left" vertical="center"/>
    </xf>
    <xf numFmtId="165" fontId="25" fillId="14" borderId="2" xfId="2" applyFont="1" applyFill="1" applyBorder="1" applyAlignment="1">
      <alignment horizontal="left" vertical="center"/>
    </xf>
    <xf numFmtId="14" fontId="25" fillId="14" borderId="2" xfId="2" applyNumberFormat="1" applyFont="1" applyFill="1" applyBorder="1" applyAlignment="1">
      <alignment horizontal="left" vertical="center"/>
    </xf>
    <xf numFmtId="0" fontId="25" fillId="14" borderId="6" xfId="1" applyFont="1" applyFill="1" applyBorder="1" applyAlignment="1">
      <alignment vertical="center"/>
    </xf>
    <xf numFmtId="0" fontId="25" fillId="14" borderId="7" xfId="1" applyFont="1" applyFill="1" applyBorder="1" applyAlignment="1">
      <alignment vertical="center"/>
    </xf>
    <xf numFmtId="0" fontId="25" fillId="14" borderId="8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14" fontId="22" fillId="0" borderId="7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0" fillId="0" borderId="13" xfId="0" applyFont="1" applyBorder="1"/>
    <xf numFmtId="0" fontId="2" fillId="0" borderId="1" xfId="1" applyFont="1" applyFill="1" applyBorder="1"/>
    <xf numFmtId="0" fontId="20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24" fillId="17" borderId="6" xfId="0" applyFont="1" applyFill="1" applyBorder="1" applyAlignment="1">
      <alignment horizontal="left" vertical="center"/>
    </xf>
    <xf numFmtId="0" fontId="20" fillId="19" borderId="8" xfId="0" applyFont="1" applyFill="1" applyBorder="1"/>
    <xf numFmtId="165" fontId="25" fillId="14" borderId="14" xfId="2" applyFont="1" applyFill="1" applyBorder="1" applyAlignment="1">
      <alignment vertical="center"/>
    </xf>
    <xf numFmtId="165" fontId="25" fillId="14" borderId="2" xfId="2" applyFont="1" applyFill="1" applyBorder="1" applyAlignment="1">
      <alignment vertical="center"/>
    </xf>
    <xf numFmtId="0" fontId="21" fillId="3" borderId="13" xfId="0" applyFont="1" applyFill="1" applyBorder="1"/>
    <xf numFmtId="0" fontId="22" fillId="0" borderId="1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21" fillId="3" borderId="2" xfId="0" applyFont="1" applyFill="1" applyBorder="1" applyAlignment="1">
      <alignment vertical="center"/>
    </xf>
    <xf numFmtId="0" fontId="2" fillId="14" borderId="18" xfId="0" applyFont="1" applyFill="1" applyBorder="1" applyAlignment="1">
      <alignment horizontal="left" vertical="center"/>
    </xf>
    <xf numFmtId="0" fontId="2" fillId="14" borderId="17" xfId="0" applyFont="1" applyFill="1" applyBorder="1" applyAlignment="1">
      <alignment horizontal="left" vertical="center"/>
    </xf>
    <xf numFmtId="14" fontId="2" fillId="14" borderId="17" xfId="0" applyNumberFormat="1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16" borderId="6" xfId="1" applyFont="1" applyFill="1" applyBorder="1" applyAlignment="1">
      <alignment horizontal="left" vertical="center"/>
    </xf>
    <xf numFmtId="0" fontId="2" fillId="14" borderId="17" xfId="1" applyFont="1" applyFill="1" applyBorder="1" applyAlignment="1">
      <alignment horizontal="left"/>
    </xf>
    <xf numFmtId="14" fontId="2" fillId="14" borderId="17" xfId="1" applyNumberFormat="1" applyFont="1" applyFill="1" applyBorder="1" applyAlignment="1">
      <alignment horizontal="left"/>
    </xf>
    <xf numFmtId="0" fontId="2" fillId="14" borderId="19" xfId="1" applyFont="1" applyFill="1" applyBorder="1" applyAlignment="1">
      <alignment horizontal="left"/>
    </xf>
    <xf numFmtId="0" fontId="22" fillId="0" borderId="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1" fillId="3" borderId="9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2" fillId="14" borderId="20" xfId="1" applyFont="1" applyFill="1" applyBorder="1" applyAlignment="1">
      <alignment horizontal="left" vertical="center"/>
    </xf>
    <xf numFmtId="0" fontId="21" fillId="14" borderId="13" xfId="0" applyFont="1" applyFill="1" applyBorder="1"/>
    <xf numFmtId="0" fontId="2" fillId="14" borderId="21" xfId="1" applyFont="1" applyFill="1" applyBorder="1" applyAlignment="1">
      <alignment horizontal="left" vertical="center"/>
    </xf>
    <xf numFmtId="14" fontId="2" fillId="14" borderId="21" xfId="1" applyNumberFormat="1" applyFont="1" applyFill="1" applyBorder="1" applyAlignment="1">
      <alignment horizontal="left" vertical="center"/>
    </xf>
    <xf numFmtId="0" fontId="2" fillId="14" borderId="18" xfId="1" applyFont="1" applyFill="1" applyBorder="1" applyAlignment="1">
      <alignment horizontal="left" vertical="center"/>
    </xf>
    <xf numFmtId="0" fontId="2" fillId="14" borderId="22" xfId="1" applyFont="1" applyFill="1" applyBorder="1" applyAlignment="1">
      <alignment horizontal="left" vertical="center"/>
    </xf>
    <xf numFmtId="0" fontId="5" fillId="17" borderId="17" xfId="9" applyFont="1" applyFill="1" applyBorder="1" applyAlignment="1">
      <alignment horizontal="left" vertical="center"/>
    </xf>
    <xf numFmtId="14" fontId="5" fillId="17" borderId="17" xfId="9" applyNumberFormat="1" applyFont="1" applyFill="1" applyBorder="1" applyAlignment="1">
      <alignment horizontal="left" vertical="center"/>
    </xf>
    <xf numFmtId="0" fontId="5" fillId="17" borderId="10" xfId="9" applyFont="1" applyFill="1" applyBorder="1" applyAlignment="1">
      <alignment horizontal="left" vertical="center"/>
    </xf>
    <xf numFmtId="0" fontId="25" fillId="0" borderId="8" xfId="0" applyFont="1" applyFill="1" applyBorder="1"/>
    <xf numFmtId="0" fontId="25" fillId="0" borderId="13" xfId="0" applyFont="1" applyFill="1" applyBorder="1"/>
    <xf numFmtId="0" fontId="22" fillId="18" borderId="13" xfId="0" applyFont="1" applyFill="1" applyBorder="1"/>
    <xf numFmtId="0" fontId="22" fillId="18" borderId="8" xfId="0" applyFont="1" applyFill="1" applyBorder="1" applyAlignment="1">
      <alignment vertical="center"/>
    </xf>
    <xf numFmtId="0" fontId="2" fillId="14" borderId="19" xfId="0" applyFont="1" applyFill="1" applyBorder="1" applyAlignment="1">
      <alignment horizontal="left" vertical="center"/>
    </xf>
    <xf numFmtId="0" fontId="2" fillId="16" borderId="6" xfId="1" applyFont="1" applyFill="1" applyBorder="1" applyAlignment="1">
      <alignment vertical="center"/>
    </xf>
    <xf numFmtId="0" fontId="2" fillId="16" borderId="7" xfId="1" applyFont="1" applyFill="1" applyBorder="1" applyAlignment="1">
      <alignment vertical="center"/>
    </xf>
    <xf numFmtId="0" fontId="2" fillId="16" borderId="8" xfId="1" applyFont="1" applyFill="1" applyBorder="1" applyAlignment="1">
      <alignment vertical="center"/>
    </xf>
    <xf numFmtId="0" fontId="22" fillId="21" borderId="6" xfId="0" applyFont="1" applyFill="1" applyBorder="1" applyAlignment="1">
      <alignment vertical="center"/>
    </xf>
    <xf numFmtId="0" fontId="22" fillId="21" borderId="7" xfId="0" applyFont="1" applyFill="1" applyBorder="1" applyAlignment="1">
      <alignment vertical="center"/>
    </xf>
    <xf numFmtId="0" fontId="2" fillId="0" borderId="23" xfId="1" applyFont="1" applyBorder="1" applyAlignment="1">
      <alignment horizontal="left" vertical="center"/>
    </xf>
    <xf numFmtId="0" fontId="2" fillId="0" borderId="23" xfId="1" applyFont="1" applyFill="1" applyBorder="1" applyAlignment="1">
      <alignment horizontal="left"/>
    </xf>
    <xf numFmtId="14" fontId="2" fillId="0" borderId="23" xfId="1" applyNumberFormat="1" applyFont="1" applyFill="1" applyBorder="1" applyAlignment="1">
      <alignment horizontal="left"/>
    </xf>
    <xf numFmtId="0" fontId="2" fillId="0" borderId="23" xfId="1" applyFont="1" applyBorder="1" applyAlignment="1">
      <alignment horizontal="left"/>
    </xf>
    <xf numFmtId="0" fontId="2" fillId="16" borderId="1" xfId="0" applyFont="1" applyFill="1" applyBorder="1" applyAlignment="1">
      <alignment horizontal="left" vertical="center"/>
    </xf>
    <xf numFmtId="14" fontId="2" fillId="16" borderId="1" xfId="0" applyNumberFormat="1" applyFont="1" applyFill="1" applyBorder="1" applyAlignment="1">
      <alignment horizontal="left" vertical="center"/>
    </xf>
    <xf numFmtId="0" fontId="22" fillId="21" borderId="10" xfId="0" applyFont="1" applyFill="1" applyBorder="1" applyAlignment="1">
      <alignment vertical="center"/>
    </xf>
    <xf numFmtId="0" fontId="22" fillId="21" borderId="11" xfId="0" applyFont="1" applyFill="1" applyBorder="1" applyAlignment="1">
      <alignment vertical="center"/>
    </xf>
    <xf numFmtId="0" fontId="22" fillId="21" borderId="12" xfId="0" applyFont="1" applyFill="1" applyBorder="1" applyAlignment="1">
      <alignment vertical="center"/>
    </xf>
    <xf numFmtId="0" fontId="2" fillId="14" borderId="9" xfId="1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left"/>
    </xf>
    <xf numFmtId="0" fontId="5" fillId="14" borderId="1" xfId="0" applyFont="1" applyFill="1" applyBorder="1"/>
    <xf numFmtId="165" fontId="25" fillId="14" borderId="15" xfId="2" applyFont="1" applyFill="1" applyBorder="1" applyAlignment="1">
      <alignment vertical="center"/>
    </xf>
    <xf numFmtId="0" fontId="2" fillId="16" borderId="17" xfId="0" applyFont="1" applyFill="1" applyBorder="1" applyAlignment="1">
      <alignment horizontal="left" vertical="center"/>
    </xf>
    <xf numFmtId="14" fontId="2" fillId="16" borderId="17" xfId="0" applyNumberFormat="1" applyFont="1" applyFill="1" applyBorder="1" applyAlignment="1">
      <alignment horizontal="left" vertical="center"/>
    </xf>
    <xf numFmtId="0" fontId="2" fillId="16" borderId="19" xfId="0" applyFont="1" applyFill="1" applyBorder="1" applyAlignment="1">
      <alignment horizontal="left" vertical="center"/>
    </xf>
    <xf numFmtId="0" fontId="2" fillId="16" borderId="6" xfId="0" applyFont="1" applyFill="1" applyBorder="1" applyAlignment="1">
      <alignment horizontal="left" vertical="center"/>
    </xf>
    <xf numFmtId="0" fontId="22" fillId="12" borderId="14" xfId="0" applyFont="1" applyFill="1" applyBorder="1" applyAlignment="1">
      <alignment horizontal="left" vertical="center"/>
    </xf>
    <xf numFmtId="0" fontId="22" fillId="12" borderId="2" xfId="0" applyFont="1" applyFill="1" applyBorder="1" applyAlignment="1">
      <alignment horizontal="left" vertical="center"/>
    </xf>
    <xf numFmtId="14" fontId="22" fillId="12" borderId="2" xfId="0" applyNumberFormat="1" applyFont="1" applyFill="1" applyBorder="1" applyAlignment="1">
      <alignment horizontal="left" vertical="center"/>
    </xf>
    <xf numFmtId="0" fontId="22" fillId="12" borderId="15" xfId="0" applyFont="1" applyFill="1" applyBorder="1" applyAlignment="1">
      <alignment vertical="center"/>
    </xf>
    <xf numFmtId="0" fontId="22" fillId="12" borderId="6" xfId="0" applyFont="1" applyFill="1" applyBorder="1" applyAlignment="1">
      <alignment vertical="center"/>
    </xf>
    <xf numFmtId="0" fontId="22" fillId="12" borderId="7" xfId="0" applyFont="1" applyFill="1" applyBorder="1" applyAlignment="1">
      <alignment vertical="center"/>
    </xf>
    <xf numFmtId="0" fontId="22" fillId="12" borderId="14" xfId="0" applyFont="1" applyFill="1" applyBorder="1" applyAlignment="1">
      <alignment vertical="center"/>
    </xf>
    <xf numFmtId="0" fontId="22" fillId="12" borderId="2" xfId="0" applyFont="1" applyFill="1" applyBorder="1" applyAlignment="1">
      <alignment vertical="center"/>
    </xf>
    <xf numFmtId="0" fontId="5" fillId="14" borderId="24" xfId="0" applyFont="1" applyFill="1" applyBorder="1" applyAlignment="1">
      <alignment horizontal="left" vertical="center"/>
    </xf>
    <xf numFmtId="0" fontId="2" fillId="14" borderId="25" xfId="1" applyFont="1" applyFill="1" applyBorder="1" applyAlignment="1">
      <alignment horizontal="left" vertical="center"/>
    </xf>
    <xf numFmtId="14" fontId="2" fillId="14" borderId="25" xfId="1" applyNumberFormat="1" applyFont="1" applyFill="1" applyBorder="1" applyAlignment="1">
      <alignment horizontal="left" vertical="center"/>
    </xf>
    <xf numFmtId="0" fontId="2" fillId="14" borderId="26" xfId="1" applyFont="1" applyFill="1" applyBorder="1" applyAlignment="1">
      <alignment horizontal="left" vertical="center"/>
    </xf>
    <xf numFmtId="0" fontId="22" fillId="14" borderId="1" xfId="0" applyFont="1" applyFill="1" applyBorder="1" applyAlignment="1">
      <alignment vertical="center"/>
    </xf>
    <xf numFmtId="0" fontId="22" fillId="8" borderId="6" xfId="0" applyFont="1" applyFill="1" applyBorder="1" applyAlignment="1">
      <alignment vertical="center"/>
    </xf>
    <xf numFmtId="0" fontId="22" fillId="8" borderId="7" xfId="0" applyFont="1" applyFill="1" applyBorder="1" applyAlignment="1">
      <alignment vertical="center"/>
    </xf>
    <xf numFmtId="0" fontId="20" fillId="8" borderId="8" xfId="0" applyFont="1" applyFill="1" applyBorder="1"/>
    <xf numFmtId="14" fontId="5" fillId="0" borderId="1" xfId="0" applyNumberFormat="1" applyFont="1" applyBorder="1" applyAlignment="1">
      <alignment horizontal="left"/>
    </xf>
    <xf numFmtId="0" fontId="5" fillId="14" borderId="9" xfId="0" applyFont="1" applyFill="1" applyBorder="1" applyAlignment="1">
      <alignment horizontal="left"/>
    </xf>
    <xf numFmtId="0" fontId="2" fillId="14" borderId="6" xfId="1" applyFont="1" applyFill="1" applyBorder="1"/>
    <xf numFmtId="0" fontId="22" fillId="8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0" fillId="0" borderId="8" xfId="0" applyFont="1" applyBorder="1"/>
    <xf numFmtId="0" fontId="2" fillId="0" borderId="9" xfId="0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5" fillId="0" borderId="6" xfId="0" applyFont="1" applyBorder="1" applyAlignment="1"/>
    <xf numFmtId="0" fontId="25" fillId="0" borderId="7" xfId="0" applyFont="1" applyBorder="1" applyAlignment="1"/>
    <xf numFmtId="0" fontId="25" fillId="0" borderId="13" xfId="0" applyFont="1" applyBorder="1" applyAlignment="1"/>
    <xf numFmtId="0" fontId="5" fillId="0" borderId="7" xfId="0" applyFont="1" applyBorder="1"/>
    <xf numFmtId="14" fontId="5" fillId="0" borderId="7" xfId="0" applyNumberFormat="1" applyFont="1" applyBorder="1" applyAlignment="1">
      <alignment horizontal="left"/>
    </xf>
    <xf numFmtId="49" fontId="5" fillId="0" borderId="0" xfId="0" applyNumberFormat="1" applyFont="1"/>
    <xf numFmtId="0" fontId="2" fillId="14" borderId="0" xfId="0" applyFont="1" applyFill="1"/>
    <xf numFmtId="0" fontId="5" fillId="14" borderId="0" xfId="0" applyFont="1" applyFill="1"/>
    <xf numFmtId="0" fontId="2" fillId="14" borderId="0" xfId="1" applyFont="1" applyFill="1" applyBorder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14" borderId="0" xfId="0" applyNumberFormat="1" applyFont="1" applyFill="1" applyAlignment="1">
      <alignment horizontal="left"/>
    </xf>
    <xf numFmtId="0" fontId="5" fillId="14" borderId="0" xfId="0" applyFont="1" applyFill="1" applyAlignment="1">
      <alignment horizontal="left"/>
    </xf>
    <xf numFmtId="49" fontId="5" fillId="14" borderId="0" xfId="0" applyNumberFormat="1" applyFont="1" applyFill="1"/>
    <xf numFmtId="49" fontId="22" fillId="0" borderId="0" xfId="0" applyNumberFormat="1" applyFont="1" applyFill="1" applyBorder="1"/>
    <xf numFmtId="49" fontId="5" fillId="14" borderId="0" xfId="0" applyNumberFormat="1" applyFont="1" applyFill="1" applyBorder="1"/>
    <xf numFmtId="0" fontId="5" fillId="14" borderId="0" xfId="0" applyFont="1" applyFill="1" applyBorder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left"/>
    </xf>
    <xf numFmtId="168" fontId="2" fillId="0" borderId="0" xfId="1" applyNumberFormat="1" applyFont="1" applyFill="1" applyBorder="1" applyAlignment="1">
      <alignment horizontal="center"/>
    </xf>
    <xf numFmtId="49" fontId="2" fillId="0" borderId="0" xfId="1" applyNumberFormat="1" applyFont="1" applyFill="1" applyBorder="1"/>
    <xf numFmtId="0" fontId="5" fillId="0" borderId="0" xfId="0" applyFont="1" applyBorder="1" applyAlignment="1">
      <alignment horizontal="left"/>
    </xf>
    <xf numFmtId="0" fontId="2" fillId="0" borderId="0" xfId="1" applyFont="1" applyFill="1" applyBorder="1" applyAlignment="1"/>
    <xf numFmtId="1" fontId="24" fillId="0" borderId="0" xfId="1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2" fillId="14" borderId="0" xfId="1" applyFont="1" applyFill="1" applyBorder="1" applyAlignment="1">
      <alignment horizontal="left" vertical="center"/>
    </xf>
    <xf numFmtId="0" fontId="5" fillId="17" borderId="0" xfId="9" applyFont="1" applyFill="1" applyBorder="1" applyAlignment="1">
      <alignment horizontal="left" vertical="center"/>
    </xf>
    <xf numFmtId="0" fontId="2" fillId="14" borderId="0" xfId="0" applyFont="1" applyFill="1" applyBorder="1" applyAlignment="1">
      <alignment horizontal="left" vertical="center"/>
    </xf>
    <xf numFmtId="0" fontId="5" fillId="14" borderId="27" xfId="0" applyFont="1" applyFill="1" applyBorder="1" applyAlignment="1">
      <alignment horizontal="left" vertical="center"/>
    </xf>
    <xf numFmtId="0" fontId="5" fillId="14" borderId="0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2" fillId="16" borderId="9" xfId="0" applyFont="1" applyFill="1" applyBorder="1" applyAlignment="1">
      <alignment horizontal="left" vertical="center"/>
    </xf>
    <xf numFmtId="165" fontId="5" fillId="20" borderId="0" xfId="2" applyFont="1" applyFill="1"/>
    <xf numFmtId="165" fontId="5" fillId="20" borderId="0" xfId="2" applyFont="1" applyFill="1" applyAlignment="1">
      <alignment horizontal="center"/>
    </xf>
    <xf numFmtId="0" fontId="27" fillId="14" borderId="1" xfId="1" applyFont="1" applyFill="1" applyBorder="1" applyAlignment="1">
      <alignment horizontal="left" vertical="center"/>
    </xf>
    <xf numFmtId="14" fontId="27" fillId="14" borderId="1" xfId="1" applyNumberFormat="1" applyFont="1" applyFill="1" applyBorder="1" applyAlignment="1">
      <alignment horizontal="left" vertical="center"/>
    </xf>
    <xf numFmtId="0" fontId="27" fillId="16" borderId="1" xfId="0" applyFont="1" applyFill="1" applyBorder="1" applyAlignment="1">
      <alignment horizontal="left" vertical="center"/>
    </xf>
    <xf numFmtId="165" fontId="27" fillId="14" borderId="1" xfId="2" applyFont="1" applyFill="1" applyBorder="1" applyAlignment="1">
      <alignment horizontal="left" vertical="center"/>
    </xf>
    <xf numFmtId="14" fontId="27" fillId="14" borderId="1" xfId="2" applyNumberFormat="1" applyFont="1" applyFill="1" applyBorder="1" applyAlignment="1">
      <alignment horizontal="left" vertical="center"/>
    </xf>
    <xf numFmtId="165" fontId="27" fillId="14" borderId="1" xfId="2" applyFont="1" applyFill="1" applyBorder="1" applyAlignment="1">
      <alignment horizontal="left" vertical="center" wrapText="1"/>
    </xf>
    <xf numFmtId="0" fontId="2" fillId="14" borderId="1" xfId="1" applyFont="1" applyFill="1" applyBorder="1" applyAlignment="1">
      <alignment vertical="center"/>
    </xf>
    <xf numFmtId="0" fontId="2" fillId="14" borderId="1" xfId="1" quotePrefix="1" applyFont="1" applyFill="1" applyBorder="1" applyAlignment="1">
      <alignment vertical="center"/>
    </xf>
    <xf numFmtId="0" fontId="26" fillId="14" borderId="1" xfId="1" applyFont="1" applyFill="1" applyBorder="1" applyAlignment="1">
      <alignment vertical="center"/>
    </xf>
    <xf numFmtId="0" fontId="2" fillId="14" borderId="1" xfId="0" quotePrefix="1" applyFont="1" applyFill="1" applyBorder="1" applyAlignment="1">
      <alignment vertical="center"/>
    </xf>
    <xf numFmtId="0" fontId="26" fillId="14" borderId="28" xfId="1" applyFont="1" applyFill="1" applyBorder="1" applyAlignment="1">
      <alignment vertical="center"/>
    </xf>
    <xf numFmtId="0" fontId="28" fillId="0" borderId="1" xfId="0" applyFont="1" applyFill="1" applyBorder="1" applyAlignment="1">
      <alignment horizontal="left"/>
    </xf>
    <xf numFmtId="0" fontId="26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horizontal="center" vertical="center"/>
    </xf>
    <xf numFmtId="0" fontId="26" fillId="14" borderId="1" xfId="0" quotePrefix="1" applyFont="1" applyFill="1" applyBorder="1" applyAlignment="1">
      <alignment vertical="center"/>
    </xf>
    <xf numFmtId="0" fontId="28" fillId="0" borderId="1" xfId="9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165" fontId="15" fillId="8" borderId="0" xfId="2" applyFont="1" applyFill="1" applyAlignment="1">
      <alignment horizontal="center" vertical="center" textRotation="180" wrapText="1"/>
    </xf>
    <xf numFmtId="165" fontId="4" fillId="7" borderId="0" xfId="2" applyFont="1" applyFill="1" applyAlignment="1">
      <alignment horizontal="left"/>
    </xf>
    <xf numFmtId="165" fontId="13" fillId="4" borderId="0" xfId="2" applyFont="1" applyFill="1" applyBorder="1" applyAlignment="1">
      <alignment horizontal="left"/>
    </xf>
    <xf numFmtId="165" fontId="13" fillId="6" borderId="0" xfId="2" applyFont="1" applyFill="1" applyAlignment="1">
      <alignment horizontal="left"/>
    </xf>
    <xf numFmtId="165" fontId="13" fillId="5" borderId="0" xfId="2" applyFont="1" applyFill="1" applyAlignment="1">
      <alignment horizontal="left"/>
    </xf>
    <xf numFmtId="165" fontId="4" fillId="20" borderId="0" xfId="2" applyFont="1" applyFill="1" applyAlignment="1">
      <alignment horizontal="left"/>
    </xf>
    <xf numFmtId="165" fontId="14" fillId="5" borderId="0" xfId="2" applyFont="1" applyFill="1" applyAlignment="1">
      <alignment horizontal="left"/>
    </xf>
    <xf numFmtId="165" fontId="12" fillId="3" borderId="0" xfId="2" applyFont="1" applyFill="1" applyAlignment="1">
      <alignment horizontal="left"/>
    </xf>
    <xf numFmtId="0" fontId="13" fillId="0" borderId="2" xfId="0" applyFont="1" applyBorder="1" applyAlignment="1">
      <alignment horizontal="center"/>
    </xf>
    <xf numFmtId="165" fontId="14" fillId="8" borderId="0" xfId="2" applyFont="1" applyFill="1" applyAlignment="1">
      <alignment horizontal="left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</cellXfs>
  <cellStyles count="10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Result" xfId="5" xr:uid="{00000000-0005-0000-0000-000003000000}"/>
    <cellStyle name="Result2" xfId="6" xr:uid="{00000000-0005-0000-0000-000004000000}"/>
    <cellStyle name="Standard" xfId="0" builtinId="0"/>
    <cellStyle name="Standard 2" xfId="1" xr:uid="{00000000-0005-0000-0000-000006000000}"/>
    <cellStyle name="Standard 3" xfId="8" xr:uid="{00000000-0005-0000-0000-000007000000}"/>
    <cellStyle name="Standard 4" xfId="9" xr:uid="{00000000-0005-0000-0000-000008000000}"/>
    <cellStyle name="Standard_Tieranmeldung" xfId="7" xr:uid="{00000000-0005-0000-0000-000009000000}"/>
  </cellStyles>
  <dxfs count="0"/>
  <tableStyles count="0" defaultTableStyle="TableStyleMedium2" defaultPivotStyle="PivotStyleLight16"/>
  <colors>
    <mruColors>
      <color rgb="FFCCFFCC"/>
      <color rgb="FFFFFFCC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3"/>
  <sheetViews>
    <sheetView tabSelected="1" zoomScale="90" zoomScaleNormal="90" workbookViewId="0">
      <pane ySplit="3" topLeftCell="A36" activePane="bottomLeft" state="frozen"/>
      <selection pane="bottomLeft" activeCell="E427" sqref="E427"/>
    </sheetView>
  </sheetViews>
  <sheetFormatPr baseColWidth="10" defaultRowHeight="15" x14ac:dyDescent="0.25"/>
  <cols>
    <col min="2" max="2" width="11.42578125" style="75"/>
    <col min="3" max="3" width="19.28515625" customWidth="1"/>
    <col min="4" max="4" width="18.85546875" customWidth="1"/>
    <col min="5" max="5" width="26.140625" customWidth="1"/>
    <col min="6" max="6" width="14" customWidth="1"/>
    <col min="7" max="7" width="21.42578125" customWidth="1"/>
    <col min="8" max="8" width="24.140625" bestFit="1" customWidth="1"/>
    <col min="9" max="9" width="12.28515625" bestFit="1" customWidth="1"/>
    <col min="10" max="10" width="19.5703125" customWidth="1"/>
    <col min="11" max="11" width="22" customWidth="1"/>
    <col min="12" max="12" width="29.5703125" bestFit="1" customWidth="1"/>
  </cols>
  <sheetData>
    <row r="1" spans="1:13" ht="23.25" x14ac:dyDescent="0.35">
      <c r="A1" s="89" t="s">
        <v>119</v>
      </c>
      <c r="B1" s="7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3.25" x14ac:dyDescent="0.35">
      <c r="A2" s="1"/>
      <c r="B2" s="7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25">
      <c r="A3" s="1" t="s">
        <v>45</v>
      </c>
      <c r="B3" s="72" t="s">
        <v>46</v>
      </c>
      <c r="C3" s="1" t="s">
        <v>47</v>
      </c>
      <c r="D3" s="1" t="s">
        <v>48</v>
      </c>
      <c r="E3" s="1" t="s">
        <v>42</v>
      </c>
      <c r="F3" s="1" t="s">
        <v>57</v>
      </c>
      <c r="G3" s="1"/>
      <c r="H3" s="1"/>
      <c r="I3" s="1"/>
      <c r="J3" s="1"/>
      <c r="K3" s="1"/>
      <c r="L3" s="1"/>
    </row>
    <row r="4" spans="1:13" x14ac:dyDescent="0.25">
      <c r="A4" s="1"/>
      <c r="B4" s="7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5">
      <c r="A5" s="16" t="s">
        <v>120</v>
      </c>
      <c r="B5" s="73"/>
      <c r="C5" s="16"/>
      <c r="D5" s="3"/>
      <c r="E5" s="5"/>
      <c r="F5" s="5"/>
      <c r="G5" s="6"/>
      <c r="H5" s="4"/>
      <c r="I5" s="4"/>
      <c r="J5" s="4"/>
      <c r="K5" s="4"/>
      <c r="L5" s="4"/>
    </row>
    <row r="6" spans="1:13" x14ac:dyDescent="0.25">
      <c r="A6" s="33">
        <v>1</v>
      </c>
      <c r="B6" s="33">
        <v>2</v>
      </c>
      <c r="C6" s="7">
        <f>VLOOKUP($B6,Tabelle3!$A$1:$Q$560,2,FALSE)</f>
        <v>0</v>
      </c>
      <c r="D6" s="7" t="str">
        <f>VLOOKUP($B6,Tabelle3!$A$1:$Q$560,3,FALSE)</f>
        <v>Alfa Hellen</v>
      </c>
      <c r="E6" s="7" t="str">
        <f>VLOOKUP($B6,Tabelle3!$A$1:$Q$560,12,FALSE)</f>
        <v>Alpakafarm Schaber</v>
      </c>
      <c r="F6" s="4" t="s">
        <v>117</v>
      </c>
      <c r="G6" s="25"/>
      <c r="H6" s="4"/>
      <c r="I6" s="4"/>
      <c r="J6" s="4"/>
      <c r="K6" s="4"/>
      <c r="L6" s="4"/>
    </row>
    <row r="7" spans="1:13" x14ac:dyDescent="0.25">
      <c r="A7" s="33">
        <v>2</v>
      </c>
      <c r="B7" s="33">
        <v>4</v>
      </c>
      <c r="C7" s="7">
        <f>VLOOKUP($B7,Tabelle3!$A$1:$Q$560,2,FALSE)</f>
        <v>0</v>
      </c>
      <c r="D7" s="7" t="str">
        <f>VLOOKUP($B7,Tabelle3!$A$1:$Q$560,3,FALSE)</f>
        <v>"de Oro" Bonita de Oro</v>
      </c>
      <c r="E7" s="7" t="str">
        <f>VLOOKUP($B7,Tabelle3!$A$1:$Q$560,12,FALSE)</f>
        <v>Kaserhof "de Oro"</v>
      </c>
      <c r="F7" s="4"/>
      <c r="G7" s="25"/>
      <c r="H7" s="57" t="s">
        <v>52</v>
      </c>
      <c r="I7" s="57"/>
      <c r="J7" s="57"/>
      <c r="K7" s="57"/>
      <c r="L7" s="54"/>
      <c r="M7" s="53"/>
    </row>
    <row r="8" spans="1:13" x14ac:dyDescent="0.25">
      <c r="A8" s="33">
        <v>3</v>
      </c>
      <c r="B8" s="33">
        <v>6</v>
      </c>
      <c r="C8" s="7">
        <f>VLOOKUP($B8,Tabelle3!$A$1:$Q$560,2,FALSE)</f>
        <v>0</v>
      </c>
      <c r="D8" s="7" t="str">
        <f>VLOOKUP($B8,Tabelle3!$A$1:$Q$560,3,FALSE)</f>
        <v>MQ Black Diamond</v>
      </c>
      <c r="E8" s="7" t="str">
        <f>VLOOKUP($B8,Tabelle3!$A$1:$Q$560,12,FALSE)</f>
        <v>MIRIQUIDI-alpacas</v>
      </c>
      <c r="F8" s="4"/>
      <c r="G8" s="25"/>
      <c r="H8" s="4">
        <f>INDEX(B6:B23,MATCH("CC",$F$6:$F$23,0))</f>
        <v>13</v>
      </c>
      <c r="I8" s="4">
        <f t="shared" ref="I8:K8" si="0">INDEX(C6:C18,MATCH("CC",$F$6:$F$18,0))</f>
        <v>0</v>
      </c>
      <c r="J8" s="4" t="str">
        <f t="shared" si="0"/>
        <v>"de Oro" Laval de Oro</v>
      </c>
      <c r="K8" s="4" t="str">
        <f t="shared" si="0"/>
        <v>Kaserhof "de Oro"</v>
      </c>
      <c r="L8" s="4"/>
    </row>
    <row r="9" spans="1:13" x14ac:dyDescent="0.25">
      <c r="A9" s="12"/>
      <c r="B9" s="74"/>
      <c r="C9" s="27"/>
      <c r="D9" s="27"/>
      <c r="E9" s="11"/>
      <c r="F9" s="11"/>
      <c r="G9" s="14"/>
      <c r="H9" s="27"/>
      <c r="I9" s="11"/>
      <c r="J9" s="27"/>
      <c r="K9" s="11"/>
      <c r="L9" s="15"/>
    </row>
    <row r="10" spans="1:13" x14ac:dyDescent="0.25">
      <c r="A10" s="16" t="s">
        <v>0</v>
      </c>
      <c r="B10" s="73"/>
      <c r="C10" s="16"/>
      <c r="D10" s="2"/>
      <c r="E10" s="1"/>
      <c r="F10" s="1"/>
      <c r="G10" s="1"/>
      <c r="H10" s="1"/>
      <c r="I10" s="1"/>
      <c r="J10" s="1"/>
      <c r="K10" s="1"/>
      <c r="L10" s="1"/>
    </row>
    <row r="11" spans="1:13" x14ac:dyDescent="0.25">
      <c r="A11" s="33">
        <v>1</v>
      </c>
      <c r="B11" s="33">
        <v>7</v>
      </c>
      <c r="C11" s="7">
        <f>VLOOKUP($B11,Tabelle3!$A$1:$Q$560,2,FALSE)</f>
        <v>0</v>
      </c>
      <c r="D11" s="7" t="str">
        <f>VLOOKUP($B11,Tabelle3!$A$1:$Q$560,3,FALSE)</f>
        <v>By Brandtely Dark Angel</v>
      </c>
      <c r="E11" s="7" t="str">
        <f>VLOOKUP($B11,Tabelle3!$A$1:$Q$560,12,FALSE)</f>
        <v>Brandtely Alpakas</v>
      </c>
      <c r="F11" s="4"/>
      <c r="G11" s="25"/>
      <c r="H11" s="4"/>
      <c r="I11" s="4"/>
      <c r="J11" s="4"/>
      <c r="K11" s="4"/>
      <c r="L11" s="4"/>
    </row>
    <row r="12" spans="1:13" x14ac:dyDescent="0.25">
      <c r="A12" s="33">
        <v>2</v>
      </c>
      <c r="B12" s="33">
        <v>10</v>
      </c>
      <c r="C12" s="7">
        <f>VLOOKUP($B12,Tabelle3!$A$1:$Q$560,2,FALSE)</f>
        <v>0</v>
      </c>
      <c r="D12" s="7" t="str">
        <f>VLOOKUP($B12,Tabelle3!$A$1:$Q$560,3,FALSE)</f>
        <v>MQ Daenerys</v>
      </c>
      <c r="E12" s="7" t="str">
        <f>VLOOKUP($B12,Tabelle3!$A$1:$Q$560,12,FALSE)</f>
        <v>MIRIQUIDI-alpacas</v>
      </c>
      <c r="F12" s="4"/>
      <c r="G12" s="25"/>
      <c r="H12" s="4"/>
      <c r="I12" s="4"/>
      <c r="J12" s="4"/>
      <c r="K12" s="4"/>
      <c r="L12" s="4"/>
    </row>
    <row r="13" spans="1:13" x14ac:dyDescent="0.25">
      <c r="A13" s="33">
        <v>3</v>
      </c>
      <c r="B13" s="33">
        <v>8</v>
      </c>
      <c r="C13" s="7">
        <f>VLOOKUP($B13,Tabelle3!$A$1:$Q$560,2,FALSE)</f>
        <v>0</v>
      </c>
      <c r="D13" s="7" t="str">
        <f>VLOOKUP($B13,Tabelle3!$A$1:$Q$560,3,FALSE)</f>
        <v>BA Bühlertal Diva</v>
      </c>
      <c r="E13" s="7" t="str">
        <f>VLOOKUP($B13,Tabelle3!$A$1:$Q$560,12,FALSE)</f>
        <v xml:space="preserve">Bühlertal Alpakas GbR </v>
      </c>
      <c r="F13" s="4"/>
      <c r="G13" s="25"/>
      <c r="H13" s="4"/>
      <c r="I13" s="4"/>
      <c r="J13" s="4"/>
      <c r="K13" s="4"/>
      <c r="L13" s="4"/>
    </row>
    <row r="14" spans="1:13" x14ac:dyDescent="0.25">
      <c r="A14" s="3"/>
      <c r="B14" s="8"/>
      <c r="C14" s="3"/>
      <c r="D14" s="3"/>
      <c r="E14" s="3"/>
      <c r="F14" s="3"/>
      <c r="G14" s="25"/>
      <c r="H14" s="3"/>
      <c r="I14" s="3"/>
      <c r="J14" s="3"/>
      <c r="K14" s="3"/>
      <c r="L14" s="3"/>
    </row>
    <row r="15" spans="1:13" x14ac:dyDescent="0.25">
      <c r="A15" s="16" t="s">
        <v>1</v>
      </c>
      <c r="B15" s="73"/>
      <c r="C15" s="16"/>
      <c r="D15" s="2"/>
      <c r="E15" s="1"/>
      <c r="F15" s="1"/>
      <c r="G15" s="10"/>
      <c r="H15" s="10"/>
      <c r="I15" s="10"/>
      <c r="J15" s="10"/>
      <c r="K15" s="10"/>
      <c r="L15" s="10"/>
    </row>
    <row r="16" spans="1:13" x14ac:dyDescent="0.25">
      <c r="A16" s="33">
        <v>1</v>
      </c>
      <c r="B16" s="33">
        <v>13</v>
      </c>
      <c r="C16" s="7">
        <f>VLOOKUP($B16,Tabelle3!$A$1:$Q$560,2,FALSE)</f>
        <v>0</v>
      </c>
      <c r="D16" s="7" t="str">
        <f>VLOOKUP($B16,Tabelle3!$A$1:$Q$560,3,FALSE)</f>
        <v>"de Oro" Laval de Oro</v>
      </c>
      <c r="E16" s="7" t="str">
        <f>VLOOKUP($B16,Tabelle3!$A$1:$Q$560,12,FALSE)</f>
        <v>Kaserhof "de Oro"</v>
      </c>
      <c r="F16" s="4" t="s">
        <v>118</v>
      </c>
      <c r="G16" s="25"/>
      <c r="H16" s="4"/>
      <c r="I16" s="4"/>
      <c r="J16" s="4"/>
      <c r="K16" s="4"/>
      <c r="L16" s="4"/>
    </row>
    <row r="17" spans="1:13" x14ac:dyDescent="0.25">
      <c r="A17" s="33">
        <v>2</v>
      </c>
      <c r="B17" s="33"/>
      <c r="C17" s="7" t="e">
        <f>VLOOKUP($B17,Tabelle3!$A$1:$Q$560,2,FALSE)</f>
        <v>#N/A</v>
      </c>
      <c r="D17" s="7" t="e">
        <f>VLOOKUP($B17,Tabelle3!$A$1:$Q$560,3,FALSE)</f>
        <v>#N/A</v>
      </c>
      <c r="E17" s="7" t="e">
        <f>VLOOKUP($B17,Tabelle3!$A$1:$Q$560,12,FALSE)</f>
        <v>#N/A</v>
      </c>
      <c r="F17" s="4"/>
      <c r="G17" s="25"/>
      <c r="H17" s="4"/>
      <c r="I17" s="4"/>
      <c r="J17" s="4"/>
      <c r="K17" s="4"/>
      <c r="L17" s="4"/>
    </row>
    <row r="18" spans="1:13" x14ac:dyDescent="0.25">
      <c r="A18" s="33">
        <v>3</v>
      </c>
      <c r="B18" s="33"/>
      <c r="C18" s="7" t="e">
        <f>VLOOKUP($B18,Tabelle3!$A$1:$Q$560,2,FALSE)</f>
        <v>#N/A</v>
      </c>
      <c r="D18" s="7" t="e">
        <f>VLOOKUP($B18,Tabelle3!$A$1:$Q$560,3,FALSE)</f>
        <v>#N/A</v>
      </c>
      <c r="E18" s="7" t="e">
        <f>VLOOKUP($B18,Tabelle3!$A$1:$Q$560,12,FALSE)</f>
        <v>#N/A</v>
      </c>
      <c r="F18" s="4"/>
      <c r="G18" s="25"/>
      <c r="H18" s="4"/>
      <c r="I18" s="4"/>
      <c r="J18" s="4"/>
      <c r="K18" s="4"/>
      <c r="L18" s="4"/>
    </row>
    <row r="19" spans="1:13" x14ac:dyDescent="0.25">
      <c r="A19" s="34"/>
      <c r="B19" s="34"/>
      <c r="C19" s="4"/>
      <c r="D19" s="4"/>
      <c r="E19" s="4"/>
      <c r="F19" s="4"/>
      <c r="G19" s="25"/>
      <c r="H19" s="4"/>
      <c r="I19" s="4"/>
      <c r="J19" s="4"/>
      <c r="K19" s="4"/>
      <c r="L19" s="4"/>
    </row>
    <row r="20" spans="1:13" x14ac:dyDescent="0.25">
      <c r="A20" s="16" t="s">
        <v>122</v>
      </c>
      <c r="B20" s="73"/>
      <c r="C20" s="16"/>
      <c r="D20" s="2"/>
      <c r="E20" s="1"/>
      <c r="F20" s="1"/>
      <c r="G20" s="25"/>
      <c r="H20" s="4"/>
      <c r="I20" s="4"/>
      <c r="J20" s="4"/>
      <c r="K20" s="4"/>
      <c r="L20" s="4"/>
    </row>
    <row r="21" spans="1:13" x14ac:dyDescent="0.25">
      <c r="A21" s="33">
        <v>1</v>
      </c>
      <c r="B21" s="33"/>
      <c r="C21" s="7" t="e">
        <f>VLOOKUP($B21,Tabelle3!$A$1:$Q$560,2,FALSE)</f>
        <v>#N/A</v>
      </c>
      <c r="D21" s="7" t="e">
        <f>VLOOKUP($B21,Tabelle3!$A$1:$Q$560,3,FALSE)</f>
        <v>#N/A</v>
      </c>
      <c r="E21" s="7" t="e">
        <f>VLOOKUP($B21,Tabelle3!$A$1:$Q$560,12,FALSE)</f>
        <v>#N/A</v>
      </c>
      <c r="F21" s="4"/>
      <c r="G21" s="25"/>
      <c r="H21" s="4"/>
      <c r="I21" s="4"/>
      <c r="J21" s="4"/>
      <c r="K21" s="4"/>
      <c r="L21" s="4"/>
    </row>
    <row r="22" spans="1:13" x14ac:dyDescent="0.25">
      <c r="A22" s="33">
        <v>2</v>
      </c>
      <c r="B22" s="33">
        <v>14</v>
      </c>
      <c r="C22" s="7">
        <f>VLOOKUP($B22,Tabelle3!$A$1:$Q$560,2,FALSE)</f>
        <v>0</v>
      </c>
      <c r="D22" s="7" t="str">
        <f>VLOOKUP($B22,Tabelle3!$A$1:$Q$560,3,FALSE)</f>
        <v>AAZ Medea</v>
      </c>
      <c r="E22" s="7" t="str">
        <f>VLOOKUP($B22,Tabelle3!$A$1:$Q$560,12,FALSE)</f>
        <v>Angela Gläser- Jung / Alpakas am Zeisigweg</v>
      </c>
      <c r="F22" s="4"/>
      <c r="G22" s="25"/>
      <c r="H22" s="4"/>
      <c r="I22" s="4"/>
      <c r="J22" s="4"/>
      <c r="K22" s="4"/>
      <c r="L22" s="4"/>
    </row>
    <row r="23" spans="1:13" x14ac:dyDescent="0.25">
      <c r="A23" s="33">
        <v>3</v>
      </c>
      <c r="B23" s="33">
        <v>15</v>
      </c>
      <c r="C23" s="7">
        <f>VLOOKUP($B23,Tabelle3!$A$1:$Q$560,2,FALSE)</f>
        <v>0</v>
      </c>
      <c r="D23" s="7" t="str">
        <f>VLOOKUP($B23,Tabelle3!$A$1:$Q$560,3,FALSE)</f>
        <v>AAE Absolute Black Baby</v>
      </c>
      <c r="E23" s="7" t="str">
        <f>VLOOKUP($B23,Tabelle3!$A$1:$Q$560,12,FALSE)</f>
        <v>Absolute Alpaca Europe</v>
      </c>
      <c r="F23" s="4"/>
      <c r="G23" s="25"/>
      <c r="H23" s="4"/>
      <c r="I23" s="4"/>
      <c r="J23" s="4"/>
      <c r="K23" s="4"/>
      <c r="L23" s="4"/>
    </row>
    <row r="24" spans="1:13" x14ac:dyDescent="0.25">
      <c r="A24" s="34"/>
      <c r="B24" s="34"/>
      <c r="C24" s="4"/>
      <c r="D24" s="4"/>
      <c r="E24" s="4"/>
      <c r="F24" s="4"/>
      <c r="G24" s="25"/>
      <c r="H24" s="4"/>
      <c r="I24" s="4"/>
      <c r="J24" s="4"/>
      <c r="K24" s="4"/>
      <c r="L24" s="4"/>
    </row>
    <row r="25" spans="1:13" x14ac:dyDescent="0.25">
      <c r="A25" s="1"/>
      <c r="E25" s="1"/>
      <c r="F25" s="1"/>
      <c r="G25" s="1"/>
      <c r="H25" s="1"/>
      <c r="I25" s="1"/>
      <c r="J25" s="1"/>
      <c r="K25" s="1"/>
      <c r="L25" s="1"/>
    </row>
    <row r="26" spans="1:13" x14ac:dyDescent="0.25">
      <c r="A26" s="1"/>
      <c r="B26" s="72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 x14ac:dyDescent="0.25">
      <c r="A27" s="58" t="s">
        <v>121</v>
      </c>
      <c r="B27" s="76"/>
      <c r="C27" s="58"/>
      <c r="D27" s="9"/>
      <c r="E27" s="5"/>
      <c r="F27" s="5"/>
      <c r="G27" s="6"/>
      <c r="H27" s="4"/>
      <c r="I27" s="4"/>
      <c r="J27" s="4"/>
      <c r="K27" s="4"/>
      <c r="L27" s="4"/>
    </row>
    <row r="28" spans="1:13" x14ac:dyDescent="0.25">
      <c r="A28" s="33">
        <v>1</v>
      </c>
      <c r="B28" s="33">
        <v>17</v>
      </c>
      <c r="C28" s="7">
        <f>VLOOKUP($B28,Tabelle3!$A$1:$Q$560,2,FALSE)</f>
        <v>0</v>
      </c>
      <c r="D28" s="7" t="str">
        <f>VLOOKUP($B28,Tabelle3!$A$1:$Q$560,3,FALSE)</f>
        <v>Al Agathe</v>
      </c>
      <c r="E28" s="7" t="str">
        <f>VLOOKUP($B28,Tabelle3!$A$1:$Q$560,12,FALSE)</f>
        <v>Alpacaland Steffen Krämer</v>
      </c>
      <c r="F28" s="4" t="s">
        <v>118</v>
      </c>
      <c r="G28" s="25"/>
      <c r="H28" s="370" t="s">
        <v>4</v>
      </c>
      <c r="I28" s="370"/>
      <c r="J28" s="370"/>
      <c r="K28" s="370"/>
      <c r="L28" s="54"/>
      <c r="M28" s="53"/>
    </row>
    <row r="29" spans="1:13" x14ac:dyDescent="0.25">
      <c r="A29" s="33">
        <v>2</v>
      </c>
      <c r="B29" s="33">
        <v>20</v>
      </c>
      <c r="C29" s="7">
        <f>VLOOKUP($B29,Tabelle3!$A$1:$Q$560,2,FALSE)</f>
        <v>0</v>
      </c>
      <c r="D29" s="7" t="str">
        <f>VLOOKUP($B29,Tabelle3!$A$1:$Q$560,3,FALSE)</f>
        <v>"de Oro" Gojama de Oro</v>
      </c>
      <c r="E29" s="7" t="str">
        <f>VLOOKUP($B29,Tabelle3!$A$1:$Q$560,12,FALSE)</f>
        <v>Kaserhof "de Oro"</v>
      </c>
      <c r="F29" s="4"/>
      <c r="G29" s="25"/>
      <c r="H29" s="4">
        <f>INDEX(B28:B45,MATCH("CC",$F$28:$F$45,0))</f>
        <v>17</v>
      </c>
      <c r="I29" s="4">
        <f>INDEX(C28:C45,MATCH("CC",$F$28:$F$45,0))</f>
        <v>0</v>
      </c>
      <c r="J29" s="4" t="str">
        <f>INDEX(D28:D45,MATCH("CC",$F$28:$F$45,0))</f>
        <v>Al Agathe</v>
      </c>
      <c r="K29" s="4" t="str">
        <f>INDEX(E28:E45,MATCH("CC",$F$28:$F$45,0))</f>
        <v>Alpacaland Steffen Krämer</v>
      </c>
      <c r="L29" s="53"/>
      <c r="M29" s="53"/>
    </row>
    <row r="30" spans="1:13" x14ac:dyDescent="0.25">
      <c r="A30" s="33">
        <v>3</v>
      </c>
      <c r="B30" s="33">
        <v>16</v>
      </c>
      <c r="C30" s="7">
        <f>VLOOKUP($B30,Tabelle3!$A$1:$Q$560,2,FALSE)</f>
        <v>0</v>
      </c>
      <c r="D30" s="7" t="str">
        <f>VLOOKUP($B30,Tabelle3!$A$1:$Q$560,3,FALSE)</f>
        <v>By Brandtely Sophie</v>
      </c>
      <c r="E30" s="7" t="str">
        <f>VLOOKUP($B30,Tabelle3!$A$1:$Q$560,12,FALSE)</f>
        <v>Brandtely Alpakas</v>
      </c>
      <c r="F30" s="4"/>
      <c r="G30" s="25"/>
      <c r="H30" s="53"/>
      <c r="I30" s="53"/>
      <c r="J30" s="53"/>
      <c r="K30" s="53"/>
      <c r="L30" s="53"/>
      <c r="M30" s="53"/>
    </row>
    <row r="31" spans="1:13" x14ac:dyDescent="0.25">
      <c r="A31" s="34"/>
      <c r="B31" s="34"/>
      <c r="C31" s="4"/>
      <c r="D31" s="4"/>
      <c r="E31" s="4"/>
      <c r="F31" s="4"/>
      <c r="G31" s="25"/>
      <c r="H31" s="53"/>
      <c r="I31" s="53"/>
      <c r="J31" s="53"/>
      <c r="K31" s="53"/>
      <c r="L31" s="53"/>
      <c r="M31" s="53"/>
    </row>
    <row r="32" spans="1:13" x14ac:dyDescent="0.25">
      <c r="A32" s="58" t="s">
        <v>121</v>
      </c>
      <c r="B32" s="76"/>
      <c r="C32" s="58"/>
      <c r="D32" s="9"/>
      <c r="E32" s="5"/>
      <c r="F32" s="4"/>
      <c r="G32" s="25"/>
      <c r="H32" s="53"/>
      <c r="I32" s="53"/>
      <c r="J32" s="53"/>
      <c r="K32" s="53"/>
      <c r="L32" s="53"/>
      <c r="M32" s="53"/>
    </row>
    <row r="33" spans="1:13" x14ac:dyDescent="0.25">
      <c r="A33" s="33">
        <v>1</v>
      </c>
      <c r="B33" s="33">
        <v>24</v>
      </c>
      <c r="C33" s="7">
        <f>VLOOKUP($B33,Tabelle3!$A$1:$Q$560,2,FALSE)</f>
        <v>0</v>
      </c>
      <c r="D33" s="7" t="str">
        <f>VLOOKUP($B33,Tabelle3!$A$1:$Q$560,3,FALSE)</f>
        <v>AV Benz Farah</v>
      </c>
      <c r="E33" s="7" t="str">
        <f>VLOOKUP($B33,Tabelle3!$A$1:$Q$560,12,FALSE)</f>
        <v>Alpaca Village</v>
      </c>
      <c r="F33" s="4" t="s">
        <v>117</v>
      </c>
      <c r="G33" s="25"/>
      <c r="H33" s="53"/>
      <c r="I33" s="53"/>
      <c r="J33" s="53"/>
      <c r="K33" s="53"/>
      <c r="L33" s="53"/>
      <c r="M33" s="53"/>
    </row>
    <row r="34" spans="1:13" x14ac:dyDescent="0.25">
      <c r="A34" s="33">
        <v>2</v>
      </c>
      <c r="B34" s="33">
        <v>23</v>
      </c>
      <c r="C34" s="7">
        <f>VLOOKUP($B34,Tabelle3!$A$1:$Q$560,2,FALSE)</f>
        <v>0</v>
      </c>
      <c r="D34" s="7" t="str">
        <f>VLOOKUP($B34,Tabelle3!$A$1:$Q$560,3,FALSE)</f>
        <v>MQ Violetta</v>
      </c>
      <c r="E34" s="7" t="str">
        <f>VLOOKUP($B34,Tabelle3!$A$1:$Q$560,12,FALSE)</f>
        <v>MIRIQUIDI-alpacas</v>
      </c>
      <c r="F34" s="4"/>
      <c r="G34" s="25"/>
      <c r="H34" s="53"/>
      <c r="I34" s="53"/>
      <c r="J34" s="53"/>
      <c r="K34" s="53"/>
      <c r="L34" s="53"/>
      <c r="M34" s="53"/>
    </row>
    <row r="35" spans="1:13" x14ac:dyDescent="0.25">
      <c r="A35" s="33">
        <v>3</v>
      </c>
      <c r="B35" s="33">
        <v>25</v>
      </c>
      <c r="C35" s="7">
        <f>VLOOKUP($B35,Tabelle3!$A$1:$Q$560,2,FALSE)</f>
        <v>0</v>
      </c>
      <c r="D35" s="7" t="str">
        <f>VLOOKUP($B35,Tabelle3!$A$1:$Q$560,3,FALSE)</f>
        <v>JLA Coco</v>
      </c>
      <c r="E35" s="7" t="str">
        <f>VLOOKUP($B35,Tabelle3!$A$1:$Q$560,12,FALSE)</f>
        <v>Juraland Alpakas</v>
      </c>
      <c r="F35" s="4"/>
      <c r="G35" s="25"/>
      <c r="H35" s="53"/>
      <c r="I35" s="53"/>
      <c r="J35" s="53"/>
      <c r="K35" s="53"/>
      <c r="L35" s="53"/>
      <c r="M35" s="53"/>
    </row>
    <row r="36" spans="1:13" x14ac:dyDescent="0.25">
      <c r="A36" s="3"/>
      <c r="B36" s="8"/>
      <c r="C36" s="3"/>
      <c r="D36" s="3"/>
      <c r="E36" s="3"/>
      <c r="F36" s="3"/>
      <c r="G36" s="30"/>
      <c r="M36" s="53"/>
    </row>
    <row r="37" spans="1:13" x14ac:dyDescent="0.25">
      <c r="A37" s="58" t="s">
        <v>2</v>
      </c>
      <c r="B37" s="76"/>
      <c r="C37" s="58"/>
      <c r="D37" s="9"/>
      <c r="E37" s="5"/>
      <c r="F37" s="5"/>
      <c r="G37" s="6"/>
      <c r="H37" s="53"/>
      <c r="I37" s="53"/>
      <c r="J37" s="53"/>
      <c r="K37" s="53"/>
      <c r="L37" s="53"/>
      <c r="M37" s="53"/>
    </row>
    <row r="38" spans="1:13" x14ac:dyDescent="0.25">
      <c r="A38" s="33">
        <v>1</v>
      </c>
      <c r="B38" s="33">
        <v>29</v>
      </c>
      <c r="C38" s="7">
        <f>VLOOKUP($B38,Tabelle3!$A$1:$Q$560,2,FALSE)</f>
        <v>0</v>
      </c>
      <c r="D38" s="7" t="str">
        <f>VLOOKUP($B38,Tabelle3!$A$1:$Q$560,3,FALSE)</f>
        <v>DwA Maylin</v>
      </c>
      <c r="E38" s="7" t="str">
        <f>VLOOKUP($B38,Tabelle3!$A$1:$Q$560,12,FALSE)</f>
        <v>Dreamworld Alpacas</v>
      </c>
      <c r="F38" s="4"/>
      <c r="G38" s="25"/>
      <c r="M38" s="53"/>
    </row>
    <row r="39" spans="1:13" x14ac:dyDescent="0.25">
      <c r="A39" s="33">
        <v>2</v>
      </c>
      <c r="B39" s="33">
        <v>27</v>
      </c>
      <c r="C39" s="7">
        <f>VLOOKUP($B39,Tabelle3!$A$1:$Q$560,2,FALSE)</f>
        <v>0</v>
      </c>
      <c r="D39" s="7" t="str">
        <f>VLOOKUP($B39,Tabelle3!$A$1:$Q$560,3,FALSE)</f>
        <v>MQ Electra</v>
      </c>
      <c r="E39" s="7" t="str">
        <f>VLOOKUP($B39,Tabelle3!$A$1:$Q$560,12,FALSE)</f>
        <v>MIRIQUIDI-alpacas</v>
      </c>
      <c r="F39" s="4"/>
      <c r="G39" s="25"/>
      <c r="M39" s="53"/>
    </row>
    <row r="40" spans="1:13" x14ac:dyDescent="0.25">
      <c r="A40" s="33">
        <v>3</v>
      </c>
      <c r="B40" s="33">
        <v>28</v>
      </c>
      <c r="C40" s="7">
        <f>VLOOKUP($B40,Tabelle3!$A$1:$Q$560,2,FALSE)</f>
        <v>0</v>
      </c>
      <c r="D40" s="7" t="str">
        <f>VLOOKUP($B40,Tabelle3!$A$1:$Q$560,3,FALSE)</f>
        <v>AAZ Heyla</v>
      </c>
      <c r="E40" s="7" t="str">
        <f>VLOOKUP($B40,Tabelle3!$A$1:$Q$560,12,FALSE)</f>
        <v>Angela Gläser- Jung / Alpakas am Zeisigweg</v>
      </c>
      <c r="F40" s="4"/>
      <c r="G40" s="25"/>
      <c r="M40" s="53"/>
    </row>
    <row r="41" spans="1:13" x14ac:dyDescent="0.25">
      <c r="A41" s="3"/>
      <c r="B41" s="8"/>
      <c r="C41" s="3"/>
      <c r="D41" s="3"/>
      <c r="E41" s="3"/>
      <c r="F41" s="3"/>
      <c r="G41" s="25"/>
      <c r="M41" s="53"/>
    </row>
    <row r="42" spans="1:13" x14ac:dyDescent="0.25">
      <c r="A42" s="58" t="s">
        <v>123</v>
      </c>
      <c r="B42" s="76"/>
      <c r="C42" s="58"/>
      <c r="D42" s="9"/>
      <c r="E42" s="5"/>
      <c r="F42" s="5"/>
      <c r="G42" s="6"/>
      <c r="M42" s="53"/>
    </row>
    <row r="43" spans="1:13" x14ac:dyDescent="0.25">
      <c r="A43" s="33">
        <v>1</v>
      </c>
      <c r="B43" s="33"/>
      <c r="C43" s="7" t="e">
        <f>VLOOKUP($B43,Tabelle3!$A$1:$Q$560,2,FALSE)</f>
        <v>#N/A</v>
      </c>
      <c r="D43" s="7" t="e">
        <f>VLOOKUP($B43,Tabelle3!$A$1:$Q$560,3,FALSE)</f>
        <v>#N/A</v>
      </c>
      <c r="E43" s="7" t="e">
        <f>VLOOKUP($B43,Tabelle3!$A$1:$Q$560,12,FALSE)</f>
        <v>#N/A</v>
      </c>
      <c r="F43" s="4"/>
      <c r="G43" s="25"/>
      <c r="M43" s="53"/>
    </row>
    <row r="44" spans="1:13" x14ac:dyDescent="0.25">
      <c r="A44" s="33">
        <v>2</v>
      </c>
      <c r="B44" s="33">
        <v>30</v>
      </c>
      <c r="C44" s="7">
        <f>VLOOKUP($B44,Tabelle3!$A$1:$Q$560,2,FALSE)</f>
        <v>0</v>
      </c>
      <c r="D44" s="7" t="str">
        <f>VLOOKUP($B44,Tabelle3!$A$1:$Q$560,3,FALSE)</f>
        <v>"de Oro" Caya de Oro</v>
      </c>
      <c r="E44" s="7" t="str">
        <f>VLOOKUP($B44,Tabelle3!$A$1:$Q$560,12,FALSE)</f>
        <v>Kaserhof "de Oro"</v>
      </c>
      <c r="F44" s="4"/>
      <c r="G44" s="25"/>
      <c r="M44" s="53"/>
    </row>
    <row r="45" spans="1:13" x14ac:dyDescent="0.25">
      <c r="A45" s="33">
        <v>3</v>
      </c>
      <c r="B45" s="33"/>
      <c r="C45" s="7" t="e">
        <f>VLOOKUP($B45,Tabelle3!$A$1:$Q$560,2,FALSE)</f>
        <v>#N/A</v>
      </c>
      <c r="D45" s="7" t="e">
        <f>VLOOKUP($B45,Tabelle3!$A$1:$Q$560,3,FALSE)</f>
        <v>#N/A</v>
      </c>
      <c r="E45" s="7" t="e">
        <f>VLOOKUP($B45,Tabelle3!$A$1:$Q$560,12,FALSE)</f>
        <v>#N/A</v>
      </c>
      <c r="F45" s="4"/>
      <c r="G45" s="25"/>
      <c r="M45" s="53"/>
    </row>
    <row r="46" spans="1:13" x14ac:dyDescent="0.25">
      <c r="A46" s="34"/>
      <c r="B46" s="34"/>
      <c r="C46" s="4"/>
      <c r="D46" s="4"/>
      <c r="E46" s="4"/>
      <c r="F46" s="4"/>
      <c r="G46" s="25"/>
      <c r="M46" s="53"/>
    </row>
    <row r="47" spans="1:13" x14ac:dyDescent="0.25">
      <c r="A47" s="34"/>
      <c r="B47" s="34"/>
      <c r="C47" s="4"/>
      <c r="D47" s="4"/>
      <c r="E47" s="4"/>
      <c r="F47" s="4"/>
      <c r="G47" s="25"/>
      <c r="M47" s="53"/>
    </row>
    <row r="48" spans="1:13" ht="15.75" x14ac:dyDescent="0.25">
      <c r="A48" s="23"/>
      <c r="B48" s="81"/>
      <c r="C48" s="23"/>
      <c r="D48" s="2"/>
      <c r="E48" s="2"/>
      <c r="F48" s="2"/>
      <c r="G48" s="25"/>
      <c r="M48" s="53"/>
    </row>
    <row r="49" spans="1:13" x14ac:dyDescent="0.25">
      <c r="A49" s="349" t="s">
        <v>124</v>
      </c>
      <c r="B49" s="350"/>
      <c r="C49" s="349"/>
      <c r="D49" s="2"/>
      <c r="E49" s="10"/>
      <c r="F49" s="10"/>
      <c r="G49" s="25"/>
      <c r="M49" s="53"/>
    </row>
    <row r="50" spans="1:13" x14ac:dyDescent="0.25">
      <c r="A50" s="47">
        <v>2</v>
      </c>
      <c r="B50" s="33">
        <v>32</v>
      </c>
      <c r="C50" s="7">
        <f>VLOOKUP($B50,Tabelle3!$A$1:$Q$560,2,FALSE)</f>
        <v>0</v>
      </c>
      <c r="D50" s="7" t="str">
        <f>VLOOKUP($B50,Tabelle3!$A$1:$Q$560,3,FALSE)</f>
        <v>WAL Quila</v>
      </c>
      <c r="E50" s="7" t="str">
        <f>VLOOKUP($B50,Tabelle3!$A$1:$Q$560,12,FALSE)</f>
        <v>Walpaka Hotzenwald</v>
      </c>
      <c r="F50" s="4"/>
      <c r="G50" s="25"/>
      <c r="H50" s="374" t="s">
        <v>938</v>
      </c>
      <c r="I50" s="374"/>
      <c r="J50" s="374"/>
      <c r="K50" s="374"/>
      <c r="M50" s="53"/>
    </row>
    <row r="51" spans="1:13" x14ac:dyDescent="0.25">
      <c r="A51" s="1"/>
      <c r="B51" s="72"/>
      <c r="C51" s="1"/>
      <c r="D51" s="1"/>
      <c r="E51" s="10"/>
      <c r="F51" s="10"/>
      <c r="G51" s="25"/>
      <c r="H51" s="4" t="e">
        <f>INDEX(B50:B53,MATCH("CC",$F$50:$F$53,0))</f>
        <v>#N/A</v>
      </c>
      <c r="I51" s="4"/>
      <c r="J51" s="4"/>
      <c r="K51" s="4"/>
      <c r="M51" s="53"/>
    </row>
    <row r="52" spans="1:13" x14ac:dyDescent="0.25">
      <c r="A52" s="349" t="s">
        <v>125</v>
      </c>
      <c r="B52" s="350"/>
      <c r="C52" s="349"/>
      <c r="D52" s="2"/>
      <c r="E52" s="10"/>
      <c r="F52" s="10"/>
      <c r="G52" s="25"/>
      <c r="M52" s="53"/>
    </row>
    <row r="53" spans="1:13" x14ac:dyDescent="0.25">
      <c r="A53" s="47">
        <v>2</v>
      </c>
      <c r="B53" s="33">
        <v>33</v>
      </c>
      <c r="C53" s="7">
        <f>VLOOKUP($B53,Tabelle3!$A$1:$Q$560,2,FALSE)</f>
        <v>0</v>
      </c>
      <c r="D53" s="7" t="str">
        <f>VLOOKUP($B53,Tabelle3!$A$1:$Q$560,3,FALSE)</f>
        <v>"de Oro" Zachira de Oro</v>
      </c>
      <c r="E53" s="7" t="str">
        <f>VLOOKUP($B53,Tabelle3!$A$1:$Q$560,12,FALSE)</f>
        <v>Kaserhof "de Oro"</v>
      </c>
      <c r="F53" s="4"/>
      <c r="G53" s="25"/>
      <c r="M53" s="53"/>
    </row>
    <row r="54" spans="1:13" x14ac:dyDescent="0.25">
      <c r="A54" s="1"/>
      <c r="B54" s="72"/>
      <c r="C54" s="1"/>
      <c r="D54" s="1"/>
      <c r="E54" s="10"/>
      <c r="F54" s="10"/>
      <c r="G54" s="25"/>
      <c r="M54" s="53"/>
    </row>
    <row r="55" spans="1:13" x14ac:dyDescent="0.25">
      <c r="A55" s="34"/>
      <c r="B55" s="34"/>
      <c r="C55" s="4"/>
      <c r="D55" s="4"/>
      <c r="E55" s="4"/>
      <c r="F55" s="4"/>
      <c r="G55" s="25"/>
      <c r="M55" s="53"/>
    </row>
    <row r="56" spans="1:13" x14ac:dyDescent="0.25">
      <c r="A56" s="12"/>
      <c r="B56" s="77"/>
      <c r="C56" s="13"/>
      <c r="D56" s="13"/>
      <c r="E56" s="11"/>
      <c r="F56" s="11"/>
      <c r="G56" s="14"/>
      <c r="H56" s="13"/>
      <c r="I56" s="11"/>
      <c r="J56" s="13"/>
      <c r="K56" s="11"/>
      <c r="L56" s="13"/>
      <c r="M56" s="1"/>
    </row>
    <row r="57" spans="1:13" x14ac:dyDescent="0.25">
      <c r="A57" s="17" t="s">
        <v>126</v>
      </c>
      <c r="B57" s="78"/>
      <c r="C57" s="18"/>
      <c r="D57" s="13"/>
      <c r="E57" s="11"/>
      <c r="F57" s="11"/>
      <c r="G57" s="14"/>
      <c r="H57" s="13"/>
      <c r="I57" s="11"/>
      <c r="J57" s="13"/>
      <c r="K57" s="11"/>
      <c r="L57" s="13"/>
      <c r="M57" s="1"/>
    </row>
    <row r="58" spans="1:13" x14ac:dyDescent="0.25">
      <c r="A58" s="33">
        <v>1</v>
      </c>
      <c r="B58" s="33">
        <v>34</v>
      </c>
      <c r="C58" s="7">
        <f>VLOOKUP($B58,Tabelle3!$A$1:$Q$560,2,FALSE)</f>
        <v>0</v>
      </c>
      <c r="D58" s="7" t="str">
        <f>VLOOKUP($B58,Tabelle3!$A$1:$Q$560,3,FALSE)</f>
        <v>ALZO Onah</v>
      </c>
      <c r="E58" s="7" t="str">
        <f>VLOOKUP($B58,Tabelle3!$A$1:$Q$560,12,FALSE)</f>
        <v>Alpakahof Zollernalb</v>
      </c>
      <c r="F58" s="4" t="s">
        <v>118</v>
      </c>
      <c r="G58" s="25"/>
      <c r="H58" s="371" t="s">
        <v>7</v>
      </c>
      <c r="I58" s="371"/>
      <c r="J58" s="371"/>
      <c r="K58" s="371"/>
      <c r="L58" s="54"/>
    </row>
    <row r="59" spans="1:13" x14ac:dyDescent="0.25">
      <c r="A59" s="33">
        <v>2</v>
      </c>
      <c r="B59" s="33">
        <v>40</v>
      </c>
      <c r="C59" s="7">
        <f>VLOOKUP($B59,Tabelle3!$A$1:$Q$560,2,FALSE)</f>
        <v>0</v>
      </c>
      <c r="D59" s="7" t="str">
        <f>VLOOKUP($B59,Tabelle3!$A$1:$Q$560,3,FALSE)</f>
        <v>Alfa El Doretta</v>
      </c>
      <c r="E59" s="7" t="str">
        <f>VLOOKUP($B59,Tabelle3!$A$1:$Q$560,12,FALSE)</f>
        <v>Alpakafarm Schaber</v>
      </c>
      <c r="F59" s="4" t="s">
        <v>117</v>
      </c>
      <c r="G59" s="25"/>
      <c r="H59" s="4">
        <f>INDEX(B58:B65,MATCH("CC",$F58:$F65,0))</f>
        <v>34</v>
      </c>
      <c r="I59" s="4">
        <f>INDEX(C58:C66,MATCH("CC",$F58:$F66,0))</f>
        <v>0</v>
      </c>
      <c r="J59" s="4" t="str">
        <f>INDEX(D58:D66,MATCH("CC",$F58:$F66,0))</f>
        <v>ALZO Onah</v>
      </c>
      <c r="K59" s="4" t="str">
        <f>INDEX(E58:E66,MATCH("CC",$F58:$F66,0))</f>
        <v>Alpakahof Zollernalb</v>
      </c>
      <c r="L59" s="4"/>
    </row>
    <row r="60" spans="1:13" x14ac:dyDescent="0.25">
      <c r="A60" s="33">
        <v>3</v>
      </c>
      <c r="B60" s="33">
        <v>36</v>
      </c>
      <c r="C60" s="7">
        <f>VLOOKUP($B60,Tabelle3!$A$1:$Q$560,2,FALSE)</f>
        <v>0</v>
      </c>
      <c r="D60" s="7" t="str">
        <f>VLOOKUP($B60,Tabelle3!$A$1:$Q$560,3,FALSE)</f>
        <v>SNA Gil Belize</v>
      </c>
      <c r="E60" s="7" t="str">
        <f>VLOOKUP($B60,Tabelle3!$A$1:$Q$560,12,FALSE)</f>
        <v>Selva Negra Alpakas</v>
      </c>
      <c r="F60" s="4"/>
      <c r="G60" s="25"/>
      <c r="H60" s="4"/>
      <c r="I60" s="4"/>
      <c r="J60" s="4"/>
      <c r="K60" s="4"/>
      <c r="L60" s="4"/>
    </row>
    <row r="61" spans="1:13" x14ac:dyDescent="0.25">
      <c r="A61" s="3"/>
      <c r="B61" s="8"/>
      <c r="C61" s="3"/>
      <c r="D61" s="3"/>
      <c r="E61" s="3"/>
      <c r="F61" s="3"/>
      <c r="G61" s="30"/>
      <c r="H61" s="3"/>
      <c r="I61" s="3"/>
      <c r="J61" s="3"/>
      <c r="K61" s="3"/>
      <c r="L61" s="3"/>
    </row>
    <row r="62" spans="1:13" x14ac:dyDescent="0.25">
      <c r="A62" s="17" t="s">
        <v>6</v>
      </c>
      <c r="B62" s="78"/>
      <c r="C62" s="18"/>
      <c r="D62" s="2"/>
      <c r="E62" s="1"/>
      <c r="F62" s="1"/>
      <c r="G62" s="1"/>
      <c r="H62" s="1"/>
      <c r="I62" s="1"/>
      <c r="J62" s="1"/>
      <c r="K62" s="1"/>
      <c r="L62" s="1"/>
    </row>
    <row r="63" spans="1:13" x14ac:dyDescent="0.25">
      <c r="A63" s="33">
        <v>1</v>
      </c>
      <c r="B63" s="33">
        <v>41</v>
      </c>
      <c r="C63" s="7">
        <f>VLOOKUP($B63,Tabelle3!$A$1:$Q$560,2,FALSE)</f>
        <v>0</v>
      </c>
      <c r="D63" s="7" t="str">
        <f>VLOOKUP($B63,Tabelle3!$A$1:$Q$560,3,FALSE)</f>
        <v>DwA Whisper</v>
      </c>
      <c r="E63" s="7" t="str">
        <f>VLOOKUP($B63,Tabelle3!$A$1:$Q$560,12,FALSE)</f>
        <v>Dreamworld Alpacas</v>
      </c>
      <c r="F63" s="4"/>
      <c r="G63" s="25"/>
      <c r="H63" s="4"/>
      <c r="I63" s="4"/>
      <c r="J63" s="4"/>
      <c r="K63" s="4"/>
      <c r="L63" s="4"/>
    </row>
    <row r="64" spans="1:13" x14ac:dyDescent="0.25">
      <c r="A64" s="33">
        <v>2</v>
      </c>
      <c r="B64" s="33">
        <v>43</v>
      </c>
      <c r="C64" s="7">
        <f>VLOOKUP($B64,Tabelle3!$A$1:$Q$560,2,FALSE)</f>
        <v>0</v>
      </c>
      <c r="D64" s="7" t="str">
        <f>VLOOKUP($B64,Tabelle3!$A$1:$Q$560,3,FALSE)</f>
        <v>JLA Giana</v>
      </c>
      <c r="E64" s="7" t="str">
        <f>VLOOKUP($B64,Tabelle3!$A$1:$Q$560,12,FALSE)</f>
        <v>Juraland Alpakas</v>
      </c>
      <c r="F64" s="4"/>
      <c r="G64" s="25"/>
      <c r="H64" s="4"/>
      <c r="I64" s="4"/>
      <c r="J64" s="4"/>
      <c r="K64" s="4"/>
      <c r="L64" s="4"/>
    </row>
    <row r="65" spans="1:12" x14ac:dyDescent="0.25">
      <c r="A65" s="33">
        <v>3</v>
      </c>
      <c r="B65" s="33">
        <v>45</v>
      </c>
      <c r="C65" s="7">
        <f>VLOOKUP($B65,Tabelle3!$A$1:$Q$560,2,FALSE)</f>
        <v>0</v>
      </c>
      <c r="D65" s="7" t="str">
        <f>VLOOKUP($B65,Tabelle3!$A$1:$Q$560,3,FALSE)</f>
        <v>BA Bühlertal Dinah-Julia</v>
      </c>
      <c r="E65" s="7" t="str">
        <f>VLOOKUP($B65,Tabelle3!$A$1:$Q$560,12,FALSE)</f>
        <v>Alpakas vom Büchelberg</v>
      </c>
      <c r="F65" s="4"/>
      <c r="G65" s="25"/>
      <c r="H65" s="4"/>
      <c r="I65" s="4"/>
      <c r="J65" s="4"/>
      <c r="K65" s="4"/>
      <c r="L65" s="4"/>
    </row>
    <row r="66" spans="1:12" x14ac:dyDescent="0.25">
      <c r="A66" s="3"/>
      <c r="B66" s="8"/>
      <c r="C66" s="3"/>
      <c r="D66" s="3"/>
      <c r="E66" s="3"/>
      <c r="F66" s="3"/>
      <c r="G66" s="25"/>
      <c r="H66" s="3"/>
      <c r="I66" s="3"/>
      <c r="J66" s="3"/>
      <c r="K66" s="3"/>
      <c r="L66" s="3"/>
    </row>
    <row r="67" spans="1:12" x14ac:dyDescent="0.25">
      <c r="A67" s="1"/>
      <c r="B67" s="72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72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59" t="s">
        <v>127</v>
      </c>
      <c r="B69" s="79"/>
      <c r="C69" s="59"/>
      <c r="D69" s="23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33">
        <v>1</v>
      </c>
      <c r="B70" s="33">
        <v>46</v>
      </c>
      <c r="C70" s="7">
        <f>VLOOKUP($B70,Tabelle3!$A$1:$Q$560,2,FALSE)</f>
        <v>0</v>
      </c>
      <c r="D70" s="7" t="str">
        <f>VLOOKUP($B70,Tabelle3!$A$1:$Q$560,3,FALSE)</f>
        <v>Al Emmy</v>
      </c>
      <c r="E70" s="7" t="str">
        <f>VLOOKUP($B70,Tabelle3!$A$1:$Q$560,12,FALSE)</f>
        <v>Alpacaland Steffen Krämer</v>
      </c>
      <c r="F70" s="4" t="s">
        <v>117</v>
      </c>
      <c r="G70" s="25"/>
      <c r="H70" s="63" t="s">
        <v>54</v>
      </c>
      <c r="I70" s="63"/>
      <c r="J70" s="63"/>
      <c r="K70" s="63"/>
      <c r="L70" s="54"/>
    </row>
    <row r="71" spans="1:12" x14ac:dyDescent="0.25">
      <c r="A71" s="33">
        <v>2</v>
      </c>
      <c r="B71" s="33">
        <v>69</v>
      </c>
      <c r="C71" s="7">
        <f>VLOOKUP($B71,Tabelle3!$A$1:$Q$560,2,FALSE)</f>
        <v>0</v>
      </c>
      <c r="D71" s="7" t="str">
        <f>VLOOKUP($B71,Tabelle3!$A$1:$Q$560,3,FALSE)</f>
        <v xml:space="preserve">DwA Cassiopeia </v>
      </c>
      <c r="E71" s="7" t="str">
        <f>VLOOKUP($B71,Tabelle3!$A$1:$Q$560,12,FALSE)</f>
        <v>Dreamworld Alpacas</v>
      </c>
      <c r="F71" s="4"/>
      <c r="G71" s="25"/>
      <c r="H71" s="4">
        <f>INDEX(B70:B87,MATCH("CC",$F70:$F87,0))</f>
        <v>54</v>
      </c>
      <c r="I71" s="4">
        <f>INDEX(C70:C88,MATCH("CC",$F70:$F88,0))</f>
        <v>0</v>
      </c>
      <c r="J71" s="4" t="str">
        <f>INDEX(D70:D88,MATCH("CC",$F70:$F88,0))</f>
        <v>AA Swabian Scarlett</v>
      </c>
      <c r="K71" s="4" t="str">
        <f>INDEX(E70:E88,MATCH("CC",$F70:$F88,0))</f>
        <v>Achalm Alpaka</v>
      </c>
      <c r="L71" s="53"/>
    </row>
    <row r="72" spans="1:12" x14ac:dyDescent="0.25">
      <c r="A72" s="33">
        <v>3</v>
      </c>
      <c r="B72" s="33">
        <v>47</v>
      </c>
      <c r="C72" s="7">
        <f>VLOOKUP($B72,Tabelle3!$A$1:$Q$560,2,FALSE)</f>
        <v>0</v>
      </c>
      <c r="D72" s="7" t="str">
        <f>VLOOKUP($B72,Tabelle3!$A$1:$Q$560,3,FALSE)</f>
        <v>AVBB Clark's First Lady</v>
      </c>
      <c r="E72" s="7" t="str">
        <f>VLOOKUP($B72,Tabelle3!$A$1:$Q$560,12,FALSE)</f>
        <v>Alpakas vom Bollerberg</v>
      </c>
      <c r="F72" s="4"/>
      <c r="G72" s="25"/>
    </row>
    <row r="73" spans="1:12" x14ac:dyDescent="0.25">
      <c r="A73" s="34"/>
      <c r="B73" s="34"/>
      <c r="C73" s="4"/>
      <c r="D73" s="4"/>
      <c r="E73" s="4"/>
      <c r="F73" s="4"/>
      <c r="G73" s="25"/>
    </row>
    <row r="74" spans="1:12" x14ac:dyDescent="0.25">
      <c r="A74" s="59" t="s">
        <v>127</v>
      </c>
      <c r="B74" s="79"/>
      <c r="C74" s="59"/>
      <c r="D74" s="23"/>
      <c r="E74" s="1"/>
      <c r="F74" s="4"/>
      <c r="G74" s="25"/>
    </row>
    <row r="75" spans="1:12" x14ac:dyDescent="0.25">
      <c r="A75" s="33">
        <v>1</v>
      </c>
      <c r="B75" s="33">
        <v>54</v>
      </c>
      <c r="C75" s="7">
        <f>VLOOKUP($B75,Tabelle3!$A$1:$Q$560,2,FALSE)</f>
        <v>0</v>
      </c>
      <c r="D75" s="7" t="str">
        <f>VLOOKUP($B75,Tabelle3!$A$1:$Q$560,3,FALSE)</f>
        <v>AA Swabian Scarlett</v>
      </c>
      <c r="E75" s="7" t="str">
        <f>VLOOKUP($B75,Tabelle3!$A$1:$Q$560,12,FALSE)</f>
        <v>Achalm Alpaka</v>
      </c>
      <c r="F75" s="4" t="s">
        <v>118</v>
      </c>
      <c r="G75" s="25"/>
    </row>
    <row r="76" spans="1:12" x14ac:dyDescent="0.25">
      <c r="A76" s="33">
        <v>2</v>
      </c>
      <c r="B76" s="33">
        <v>55</v>
      </c>
      <c r="C76" s="7">
        <f>VLOOKUP($B76,Tabelle3!$A$1:$Q$560,2,FALSE)</f>
        <v>0</v>
      </c>
      <c r="D76" s="7" t="str">
        <f>VLOOKUP($B76,Tabelle3!$A$1:$Q$560,3,FALSE)</f>
        <v>ALZO Osiris</v>
      </c>
      <c r="E76" s="7" t="str">
        <f>VLOOKUP($B76,Tabelle3!$A$1:$Q$560,12,FALSE)</f>
        <v>Alpakahof Zollernalb</v>
      </c>
      <c r="F76" s="4"/>
      <c r="G76" s="25"/>
    </row>
    <row r="77" spans="1:12" x14ac:dyDescent="0.25">
      <c r="A77" s="33">
        <v>3</v>
      </c>
      <c r="B77" s="33">
        <v>31</v>
      </c>
      <c r="C77" s="7">
        <f>VLOOKUP($B77,Tabelle3!$A$1:$Q$560,2,FALSE)</f>
        <v>0</v>
      </c>
      <c r="D77" s="7" t="str">
        <f>VLOOKUP($B77,Tabelle3!$A$1:$Q$560,3,FALSE)</f>
        <v>By Brandtely Mary-Lou</v>
      </c>
      <c r="E77" s="7" t="str">
        <f>VLOOKUP($B77,Tabelle3!$A$1:$Q$560,12,FALSE)</f>
        <v>Brandtely Alpakas</v>
      </c>
      <c r="F77" s="4"/>
      <c r="G77" s="25"/>
    </row>
    <row r="78" spans="1:12" x14ac:dyDescent="0.25">
      <c r="A78" s="34"/>
      <c r="B78" s="34"/>
      <c r="C78" s="4"/>
      <c r="D78" s="4"/>
      <c r="E78" s="4"/>
      <c r="F78" s="4"/>
      <c r="G78" s="25"/>
    </row>
    <row r="79" spans="1:12" x14ac:dyDescent="0.25">
      <c r="A79" s="59" t="s">
        <v>127</v>
      </c>
      <c r="B79" s="79"/>
      <c r="C79" s="59"/>
      <c r="D79" s="23"/>
      <c r="E79" s="1"/>
      <c r="F79" s="4"/>
      <c r="G79" s="25"/>
    </row>
    <row r="80" spans="1:12" x14ac:dyDescent="0.25">
      <c r="A80" s="33">
        <v>1</v>
      </c>
      <c r="B80" s="33">
        <v>59</v>
      </c>
      <c r="C80" s="7">
        <f>VLOOKUP($B80,Tabelle3!$A$1:$Q$560,2,FALSE)</f>
        <v>0</v>
      </c>
      <c r="D80" s="7" t="str">
        <f>VLOOKUP($B80,Tabelle3!$A$1:$Q$560,3,FALSE)</f>
        <v>AAE Absolute Perle</v>
      </c>
      <c r="E80" s="7" t="str">
        <f>VLOOKUP($B80,Tabelle3!$A$1:$Q$560,12,FALSE)</f>
        <v>Absolute Alpaca Europe</v>
      </c>
      <c r="F80" s="4"/>
      <c r="G80" s="25"/>
    </row>
    <row r="81" spans="1:12" x14ac:dyDescent="0.25">
      <c r="A81" s="33">
        <v>2</v>
      </c>
      <c r="B81" s="33">
        <v>56</v>
      </c>
      <c r="C81" s="7">
        <f>VLOOKUP($B81,Tabelle3!$A$1:$Q$560,2,FALSE)</f>
        <v>0</v>
      </c>
      <c r="D81" s="7" t="str">
        <f>VLOOKUP($B81,Tabelle3!$A$1:$Q$560,3,FALSE)</f>
        <v>MQ Lina</v>
      </c>
      <c r="E81" s="7" t="str">
        <f>VLOOKUP($B81,Tabelle3!$A$1:$Q$560,12,FALSE)</f>
        <v>MIRIQUIDI-alpacas</v>
      </c>
      <c r="F81" s="4"/>
      <c r="G81" s="25"/>
    </row>
    <row r="82" spans="1:12" x14ac:dyDescent="0.25">
      <c r="A82" s="33">
        <v>3</v>
      </c>
      <c r="B82" s="33">
        <v>60</v>
      </c>
      <c r="C82" s="7">
        <f>VLOOKUP($B82,Tabelle3!$A$1:$Q$560,2,FALSE)</f>
        <v>0</v>
      </c>
      <c r="D82" s="7" t="str">
        <f>VLOOKUP($B82,Tabelle3!$A$1:$Q$560,3,FALSE)</f>
        <v>TBA Tiroler Madl</v>
      </c>
      <c r="E82" s="7" t="str">
        <f>VLOOKUP($B82,Tabelle3!$A$1:$Q$560,12,FALSE)</f>
        <v>Tiroler Bio Alpakas</v>
      </c>
      <c r="F82" s="4"/>
      <c r="G82" s="25"/>
    </row>
    <row r="83" spans="1:12" x14ac:dyDescent="0.25">
      <c r="A83" s="3"/>
      <c r="B83" s="8"/>
      <c r="C83" s="3"/>
      <c r="D83" s="3"/>
      <c r="E83" s="3"/>
      <c r="F83" s="3"/>
      <c r="G83" s="25"/>
      <c r="H83" s="53"/>
      <c r="I83" s="53"/>
      <c r="J83" s="53"/>
      <c r="K83" s="53"/>
      <c r="L83" s="53"/>
    </row>
    <row r="84" spans="1:12" x14ac:dyDescent="0.25">
      <c r="A84" s="59" t="s">
        <v>8</v>
      </c>
      <c r="B84" s="79"/>
      <c r="C84" s="59"/>
      <c r="D84" s="23"/>
      <c r="E84" s="1"/>
      <c r="F84" s="1"/>
      <c r="G84" s="1"/>
    </row>
    <row r="85" spans="1:12" x14ac:dyDescent="0.25">
      <c r="A85" s="33">
        <v>1</v>
      </c>
      <c r="B85" s="33">
        <v>66</v>
      </c>
      <c r="C85" s="7">
        <f>VLOOKUP($B85,Tabelle3!$A$1:$Q$560,2,FALSE)</f>
        <v>0</v>
      </c>
      <c r="D85" s="7" t="str">
        <f>VLOOKUP($B85,Tabelle3!$A$1:$Q$560,3,FALSE)</f>
        <v>"de Oro" Marapa de Oro</v>
      </c>
      <c r="E85" s="7" t="str">
        <f>VLOOKUP($B85,Tabelle3!$A$1:$Q$560,12,FALSE)</f>
        <v>Kaserhof "de Oro"</v>
      </c>
      <c r="F85" s="4"/>
      <c r="G85" s="25"/>
    </row>
    <row r="86" spans="1:12" x14ac:dyDescent="0.25">
      <c r="A86" s="33">
        <v>2</v>
      </c>
      <c r="B86" s="33">
        <v>65</v>
      </c>
      <c r="C86" s="7">
        <f>VLOOKUP($B86,Tabelle3!$A$1:$Q$560,2,FALSE)</f>
        <v>0</v>
      </c>
      <c r="D86" s="7" t="str">
        <f>VLOOKUP($B86,Tabelle3!$A$1:$Q$560,3,FALSE)</f>
        <v>JLA Montana</v>
      </c>
      <c r="E86" s="7" t="str">
        <f>VLOOKUP($B86,Tabelle3!$A$1:$Q$560,12,FALSE)</f>
        <v>Juraland Alpakas</v>
      </c>
      <c r="F86" s="4"/>
      <c r="G86" s="25"/>
    </row>
    <row r="87" spans="1:12" x14ac:dyDescent="0.25">
      <c r="A87" s="33">
        <v>3</v>
      </c>
      <c r="B87" s="33">
        <v>61</v>
      </c>
      <c r="C87" s="7">
        <f>VLOOKUP($B87,Tabelle3!$A$1:$Q$560,2,FALSE)</f>
        <v>0</v>
      </c>
      <c r="D87" s="7" t="str">
        <f>VLOOKUP($B87,Tabelle3!$A$1:$Q$560,3,FALSE)</f>
        <v>BA Bühlertal Dyani</v>
      </c>
      <c r="E87" s="7" t="str">
        <f>VLOOKUP($B87,Tabelle3!$A$1:$Q$560,12,FALSE)</f>
        <v>Alpakas vom Büchelberg</v>
      </c>
      <c r="F87" s="4"/>
      <c r="G87" s="25"/>
    </row>
    <row r="88" spans="1:12" x14ac:dyDescent="0.25">
      <c r="A88" s="3"/>
      <c r="B88" s="8"/>
      <c r="C88" s="3"/>
      <c r="D88" s="3"/>
      <c r="E88" s="3"/>
      <c r="F88" s="3"/>
      <c r="G88" s="25"/>
      <c r="H88" s="53"/>
      <c r="I88" s="53"/>
      <c r="J88" s="53"/>
      <c r="K88" s="53"/>
      <c r="L88" s="53"/>
    </row>
    <row r="89" spans="1:12" x14ac:dyDescent="0.25">
      <c r="A89" s="1"/>
      <c r="B89" s="72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72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60" t="s">
        <v>128</v>
      </c>
      <c r="B92" s="80"/>
      <c r="C92" s="60"/>
      <c r="D92" s="23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33">
        <v>1</v>
      </c>
      <c r="B93" s="33">
        <v>71</v>
      </c>
      <c r="C93" s="7">
        <f>VLOOKUP($B93,Tabelle3!$A$1:$Q$560,2,FALSE)</f>
        <v>0</v>
      </c>
      <c r="D93" s="7" t="str">
        <f>VLOOKUP($B93,Tabelle3!$A$1:$Q$560,3,FALSE)</f>
        <v>Alfa Ningia</v>
      </c>
      <c r="E93" s="7" t="str">
        <f>VLOOKUP($B93,Tabelle3!$A$1:$Q$560,12,FALSE)</f>
        <v>Alpakafarm Schaber</v>
      </c>
      <c r="F93" s="4" t="s">
        <v>942</v>
      </c>
      <c r="G93" s="25"/>
      <c r="H93" s="372" t="s">
        <v>53</v>
      </c>
      <c r="I93" s="372"/>
      <c r="J93" s="372"/>
      <c r="K93" s="372"/>
      <c r="L93" s="54"/>
    </row>
    <row r="94" spans="1:12" x14ac:dyDescent="0.25">
      <c r="A94" s="33">
        <v>2</v>
      </c>
      <c r="B94" s="33">
        <v>72</v>
      </c>
      <c r="C94" s="7">
        <f>VLOOKUP($B94,Tabelle3!$A$1:$Q$560,2,FALSE)</f>
        <v>0</v>
      </c>
      <c r="D94" s="7" t="str">
        <f>VLOOKUP($B94,Tabelle3!$A$1:$Q$560,3,FALSE)</f>
        <v>TTA Taubertal La Perla</v>
      </c>
      <c r="E94" s="7" t="str">
        <f>VLOOKUP($B94,Tabelle3!$A$1:$Q$560,12,FALSE)</f>
        <v>Taubertal-Alpakas</v>
      </c>
      <c r="F94" s="4"/>
      <c r="G94" s="25"/>
      <c r="H94" s="4">
        <f>INDEX(B93:B100,MATCH("CC",$F93:$F100,0))</f>
        <v>73</v>
      </c>
      <c r="I94" s="4">
        <f t="shared" ref="I94:K94" si="1">INDEX(C93:C100,MATCH("CC",$F93:$F100,0))</f>
        <v>0</v>
      </c>
      <c r="J94" s="4" t="str">
        <f t="shared" si="1"/>
        <v>ALZO Mia</v>
      </c>
      <c r="K94" s="4" t="str">
        <f t="shared" si="1"/>
        <v>Alpakahof Zollernalb</v>
      </c>
      <c r="L94" s="53"/>
    </row>
    <row r="95" spans="1:12" x14ac:dyDescent="0.25">
      <c r="A95" s="33">
        <v>3</v>
      </c>
      <c r="B95" s="33">
        <v>67</v>
      </c>
      <c r="C95" s="7">
        <f>VLOOKUP($B95,Tabelle3!$A$1:$Q$560,2,FALSE)</f>
        <v>0</v>
      </c>
      <c r="D95" s="7" t="str">
        <f>VLOOKUP($B95,Tabelle3!$A$1:$Q$560,3,FALSE)</f>
        <v>SNA Gil Bayleys</v>
      </c>
      <c r="E95" s="7" t="str">
        <f>VLOOKUP($B95,Tabelle3!$A$1:$Q$560,12,FALSE)</f>
        <v>Selva Negra Alpakas</v>
      </c>
      <c r="F95" s="4"/>
      <c r="G95" s="25"/>
      <c r="H95" s="53"/>
      <c r="I95" s="53"/>
      <c r="J95" s="53"/>
      <c r="K95" s="53"/>
      <c r="L95" s="53"/>
    </row>
    <row r="96" spans="1:12" x14ac:dyDescent="0.25">
      <c r="A96" s="3"/>
      <c r="B96" s="8"/>
      <c r="C96" s="3"/>
      <c r="D96" s="3"/>
      <c r="E96" s="3"/>
      <c r="F96" s="3"/>
      <c r="G96" s="30"/>
    </row>
    <row r="97" spans="1:12" x14ac:dyDescent="0.25">
      <c r="A97" s="60" t="s">
        <v>10</v>
      </c>
      <c r="B97" s="80"/>
      <c r="C97" s="60"/>
      <c r="D97" s="23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33">
        <v>1</v>
      </c>
      <c r="B98" s="33">
        <v>73</v>
      </c>
      <c r="C98" s="7">
        <f>VLOOKUP($B98,Tabelle3!$A$1:$Q$560,2,FALSE)</f>
        <v>0</v>
      </c>
      <c r="D98" s="7" t="str">
        <f>VLOOKUP($B98,Tabelle3!$A$1:$Q$560,3,FALSE)</f>
        <v>ALZO Mia</v>
      </c>
      <c r="E98" s="7" t="str">
        <f>VLOOKUP($B98,Tabelle3!$A$1:$Q$560,12,FALSE)</f>
        <v>Alpakahof Zollernalb</v>
      </c>
      <c r="F98" s="4" t="s">
        <v>937</v>
      </c>
      <c r="G98" s="25"/>
      <c r="H98" s="4"/>
      <c r="I98" s="4"/>
      <c r="J98" s="4"/>
      <c r="K98" s="4"/>
      <c r="L98" s="4"/>
    </row>
    <row r="99" spans="1:12" x14ac:dyDescent="0.25">
      <c r="A99" s="33">
        <v>2</v>
      </c>
      <c r="B99" s="33">
        <v>70</v>
      </c>
      <c r="C99" s="7">
        <f>VLOOKUP($B99,Tabelle3!$A$1:$Q$560,2,FALSE)</f>
        <v>0</v>
      </c>
      <c r="D99" s="7" t="str">
        <f>VLOOKUP($B99,Tabelle3!$A$1:$Q$560,3,FALSE)</f>
        <v>Alfa Gannaja</v>
      </c>
      <c r="E99" s="7" t="str">
        <f>VLOOKUP($B99,Tabelle3!$A$1:$Q$560,12,FALSE)</f>
        <v>Alpakafarm Schaber</v>
      </c>
      <c r="F99" s="4"/>
      <c r="G99" s="25"/>
      <c r="H99" s="4"/>
      <c r="I99" s="4"/>
      <c r="J99" s="4"/>
      <c r="K99" s="4"/>
      <c r="L99" s="4"/>
    </row>
    <row r="100" spans="1:12" x14ac:dyDescent="0.25">
      <c r="A100" s="33">
        <v>3</v>
      </c>
      <c r="B100" s="33">
        <v>74</v>
      </c>
      <c r="C100" s="7">
        <f>VLOOKUP($B100,Tabelle3!$A$1:$Q$560,2,FALSE)</f>
        <v>0</v>
      </c>
      <c r="D100" s="7" t="str">
        <f>VLOOKUP($B100,Tabelle3!$A$1:$Q$560,3,FALSE)</f>
        <v>LU Amanda</v>
      </c>
      <c r="E100" s="7" t="str">
        <f>VLOOKUP($B100,Tabelle3!$A$1:$Q$560,12,FALSE)</f>
        <v>Juraland Alpakas</v>
      </c>
      <c r="F100" s="4"/>
      <c r="G100" s="25"/>
      <c r="H100" s="4"/>
      <c r="I100" s="4"/>
      <c r="J100" s="4"/>
      <c r="K100" s="4"/>
      <c r="L100" s="4"/>
    </row>
    <row r="101" spans="1:12" x14ac:dyDescent="0.25">
      <c r="A101" s="34"/>
      <c r="B101" s="34"/>
      <c r="C101" s="4"/>
      <c r="D101" s="4"/>
      <c r="E101" s="4"/>
      <c r="F101" s="4"/>
      <c r="G101" s="25"/>
      <c r="H101" s="4"/>
      <c r="I101" s="4"/>
      <c r="J101" s="4"/>
      <c r="K101" s="4"/>
      <c r="L101" s="4"/>
    </row>
    <row r="102" spans="1:12" x14ac:dyDescent="0.25">
      <c r="E102" s="4"/>
      <c r="F102" s="1"/>
      <c r="G102" s="25"/>
      <c r="H102" s="4"/>
      <c r="I102" s="4"/>
      <c r="J102" s="4"/>
      <c r="K102" s="4"/>
      <c r="L102" s="4"/>
    </row>
    <row r="103" spans="1:12" ht="15.75" x14ac:dyDescent="0.25">
      <c r="A103" s="37"/>
      <c r="B103" s="81"/>
      <c r="C103" s="38"/>
      <c r="D103" s="23"/>
      <c r="E103" s="39"/>
      <c r="F103" s="23"/>
      <c r="G103" s="40"/>
      <c r="H103" s="39"/>
      <c r="I103" s="39"/>
      <c r="J103" s="39"/>
      <c r="K103" s="39"/>
      <c r="L103" s="39"/>
    </row>
    <row r="104" spans="1:12" x14ac:dyDescent="0.25">
      <c r="A104" s="19" t="s">
        <v>129</v>
      </c>
      <c r="B104" s="82"/>
      <c r="C104" s="19"/>
      <c r="D104" s="23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33">
        <v>1</v>
      </c>
      <c r="B105" s="33">
        <v>80</v>
      </c>
      <c r="C105" s="7">
        <f>VLOOKUP($B105,Tabelle3!$A$1:$Q$560,2,FALSE)</f>
        <v>0</v>
      </c>
      <c r="D105" s="7" t="str">
        <f>VLOOKUP($B105,Tabelle3!$A$1:$Q$560,3,FALSE)</f>
        <v>Al Gräfin</v>
      </c>
      <c r="E105" s="7" t="str">
        <f>VLOOKUP($B105,Tabelle3!$A$1:$Q$560,12,FALSE)</f>
        <v>Alpacaland Steffen Krämer</v>
      </c>
      <c r="F105" s="4"/>
      <c r="G105" s="25"/>
      <c r="H105" s="373" t="s">
        <v>14</v>
      </c>
      <c r="I105" s="373"/>
      <c r="J105" s="373"/>
      <c r="K105" s="373"/>
      <c r="L105" s="54"/>
    </row>
    <row r="106" spans="1:12" x14ac:dyDescent="0.25">
      <c r="A106" s="33">
        <v>2</v>
      </c>
      <c r="B106" s="33">
        <v>79</v>
      </c>
      <c r="C106" s="7">
        <f>VLOOKUP($B106,Tabelle3!$A$1:$Q$560,2,FALSE)</f>
        <v>0</v>
      </c>
      <c r="D106" s="7" t="str">
        <f>VLOOKUP($B106,Tabelle3!$A$1:$Q$560,3,FALSE)</f>
        <v>ASK TruIndira</v>
      </c>
      <c r="E106" s="7" t="str">
        <f>VLOOKUP($B106,Tabelle3!$A$1:$Q$560,12,FALSE)</f>
        <v>Alpakazucht Steinenkirch</v>
      </c>
      <c r="F106" s="4"/>
      <c r="G106" s="25"/>
      <c r="H106" s="4">
        <f>INDEX(B105:B137,MATCH("CC",$F105:$F137,0))</f>
        <v>99</v>
      </c>
      <c r="I106" s="4">
        <f>INDEX(C105:C132,MATCH("CC",$F105:$F132,0))</f>
        <v>0</v>
      </c>
      <c r="J106" s="4" t="str">
        <f>INDEX(D105:D132,MATCH("CC",$F105:$F132,0))</f>
        <v>Al Diamond</v>
      </c>
      <c r="K106" s="4" t="str">
        <f>INDEX(E105:E132,MATCH("CC",$F105:$F132,0))</f>
        <v>Alpacaland Steffen Krämer</v>
      </c>
      <c r="L106" s="4"/>
    </row>
    <row r="107" spans="1:12" x14ac:dyDescent="0.25">
      <c r="A107" s="33">
        <v>3</v>
      </c>
      <c r="B107" s="33">
        <v>78</v>
      </c>
      <c r="C107" s="7">
        <f>VLOOKUP($B107,Tabelle3!$A$1:$Q$560,2,FALSE)</f>
        <v>0</v>
      </c>
      <c r="D107" s="7" t="str">
        <f>VLOOKUP($B107,Tabelle3!$A$1:$Q$560,3,FALSE)</f>
        <v>Bypaka Grace</v>
      </c>
      <c r="E107" s="7" t="str">
        <f>VLOOKUP($B107,Tabelle3!$A$1:$Q$560,12,FALSE)</f>
        <v>Bypaka</v>
      </c>
      <c r="F107" s="4"/>
      <c r="G107" s="25"/>
      <c r="H107" s="4"/>
      <c r="I107" s="4"/>
      <c r="J107" s="4"/>
      <c r="K107" s="4"/>
      <c r="L107" s="4"/>
    </row>
    <row r="108" spans="1:12" x14ac:dyDescent="0.25">
      <c r="A108" s="34"/>
      <c r="B108" s="34"/>
      <c r="C108" s="4"/>
      <c r="D108" s="4"/>
      <c r="E108" s="4"/>
      <c r="F108" s="4"/>
      <c r="G108" s="25"/>
      <c r="H108" s="4"/>
      <c r="I108" s="4"/>
      <c r="J108" s="4"/>
      <c r="K108" s="4"/>
      <c r="L108" s="4"/>
    </row>
    <row r="109" spans="1:12" x14ac:dyDescent="0.25">
      <c r="A109" s="19" t="s">
        <v>129</v>
      </c>
      <c r="B109" s="82"/>
      <c r="C109" s="19"/>
      <c r="D109" s="23"/>
      <c r="E109" s="1"/>
      <c r="F109" s="1"/>
      <c r="G109" s="25"/>
      <c r="H109" s="4"/>
      <c r="I109" s="4"/>
      <c r="J109" s="4"/>
      <c r="K109" s="4"/>
      <c r="L109" s="4"/>
    </row>
    <row r="110" spans="1:12" x14ac:dyDescent="0.25">
      <c r="A110" s="33">
        <v>1</v>
      </c>
      <c r="B110" s="33">
        <v>82</v>
      </c>
      <c r="C110" s="7">
        <f>VLOOKUP($B110,Tabelle3!$A$1:$Q$560,2,FALSE)</f>
        <v>0</v>
      </c>
      <c r="D110" s="7" t="str">
        <f>VLOOKUP($B110,Tabelle3!$A$1:$Q$560,3,FALSE)</f>
        <v>TTA Taubertal La Luna</v>
      </c>
      <c r="E110" s="7" t="str">
        <f>VLOOKUP($B110,Tabelle3!$A$1:$Q$560,12,FALSE)</f>
        <v>Taubertal-Alpakas</v>
      </c>
      <c r="F110" s="4"/>
      <c r="G110" s="25"/>
      <c r="H110" s="4"/>
      <c r="I110" s="4"/>
      <c r="J110" s="4"/>
      <c r="K110" s="4"/>
      <c r="L110" s="4"/>
    </row>
    <row r="111" spans="1:12" x14ac:dyDescent="0.25">
      <c r="A111" s="33">
        <v>2</v>
      </c>
      <c r="B111" s="33">
        <v>86</v>
      </c>
      <c r="C111" s="7">
        <f>VLOOKUP($B111,Tabelle3!$A$1:$Q$560,2,FALSE)</f>
        <v>0</v>
      </c>
      <c r="D111" s="7" t="str">
        <f>VLOOKUP($B111,Tabelle3!$A$1:$Q$560,3,FALSE)</f>
        <v>WM Fee von der Weilachmühle</v>
      </c>
      <c r="E111" s="7" t="str">
        <f>VLOOKUP($B111,Tabelle3!$A$1:$Q$560,12,FALSE)</f>
        <v>Christine &amp; Christian Tesch</v>
      </c>
      <c r="F111" s="4"/>
      <c r="G111" s="25"/>
      <c r="H111" s="4"/>
      <c r="I111" s="4"/>
      <c r="J111" s="4"/>
      <c r="K111" s="4"/>
      <c r="L111" s="4"/>
    </row>
    <row r="112" spans="1:12" x14ac:dyDescent="0.25">
      <c r="A112" s="33">
        <v>3</v>
      </c>
      <c r="B112" s="33">
        <v>84</v>
      </c>
      <c r="C112" s="7">
        <f>VLOOKUP($B112,Tabelle3!$A$1:$Q$560,2,FALSE)</f>
        <v>0</v>
      </c>
      <c r="D112" s="7" t="str">
        <f>VLOOKUP($B112,Tabelle3!$A$1:$Q$560,3,FALSE)</f>
        <v>Bypaka My Girl</v>
      </c>
      <c r="E112" s="7" t="str">
        <f>VLOOKUP($B112,Tabelle3!$A$1:$Q$560,12,FALSE)</f>
        <v>Bypaka</v>
      </c>
      <c r="F112" s="4"/>
      <c r="G112" s="25"/>
      <c r="H112" s="4"/>
      <c r="I112" s="4"/>
      <c r="J112" s="4"/>
      <c r="K112" s="4"/>
      <c r="L112" s="4"/>
    </row>
    <row r="113" spans="1:12" x14ac:dyDescent="0.25">
      <c r="A113" s="34"/>
      <c r="B113" s="34"/>
      <c r="C113" s="4"/>
      <c r="D113" s="4"/>
      <c r="E113" s="4"/>
      <c r="F113" s="4"/>
      <c r="G113" s="25"/>
      <c r="H113" s="4"/>
      <c r="I113" s="4"/>
      <c r="J113" s="4"/>
      <c r="K113" s="4"/>
      <c r="L113" s="4"/>
    </row>
    <row r="114" spans="1:12" x14ac:dyDescent="0.25">
      <c r="A114" s="19" t="s">
        <v>129</v>
      </c>
      <c r="B114" s="82"/>
      <c r="C114" s="19"/>
      <c r="D114" s="23"/>
      <c r="E114" s="1"/>
      <c r="F114" s="1"/>
      <c r="G114" s="25"/>
      <c r="H114" s="4"/>
      <c r="I114" s="4"/>
      <c r="J114" s="4"/>
      <c r="K114" s="4"/>
      <c r="L114" s="4"/>
    </row>
    <row r="115" spans="1:12" x14ac:dyDescent="0.25">
      <c r="A115" s="33">
        <v>1</v>
      </c>
      <c r="B115" s="33">
        <v>89</v>
      </c>
      <c r="C115" s="7">
        <f>VLOOKUP($B115,Tabelle3!$A$1:$Q$560,2,FALSE)</f>
        <v>0</v>
      </c>
      <c r="D115" s="7" t="str">
        <f>VLOOKUP($B115,Tabelle3!$A$1:$Q$560,3,FALSE)</f>
        <v>"de Oro" Llasana de Oro</v>
      </c>
      <c r="E115" s="7" t="str">
        <f>VLOOKUP($B115,Tabelle3!$A$1:$Q$560,12,FALSE)</f>
        <v>Kaserhof "de Oro"</v>
      </c>
      <c r="F115" s="4"/>
      <c r="G115" s="25"/>
      <c r="H115" s="4"/>
      <c r="I115" s="4"/>
      <c r="J115" s="4"/>
      <c r="K115" s="4"/>
      <c r="L115" s="4"/>
    </row>
    <row r="116" spans="1:12" x14ac:dyDescent="0.25">
      <c r="A116" s="33">
        <v>2</v>
      </c>
      <c r="B116" s="33">
        <v>87</v>
      </c>
      <c r="C116" s="7">
        <f>VLOOKUP($B116,Tabelle3!$A$1:$Q$560,2,FALSE)</f>
        <v>0</v>
      </c>
      <c r="D116" s="7" t="str">
        <f>VLOOKUP($B116,Tabelle3!$A$1:$Q$560,3,FALSE)</f>
        <v>AA Swabian Smilla</v>
      </c>
      <c r="E116" s="7" t="str">
        <f>VLOOKUP($B116,Tabelle3!$A$1:$Q$560,12,FALSE)</f>
        <v>Achalm Alpaka</v>
      </c>
      <c r="F116" s="4"/>
      <c r="G116" s="25"/>
      <c r="H116" s="4"/>
      <c r="I116" s="4"/>
      <c r="J116" s="4"/>
      <c r="K116" s="4"/>
      <c r="L116" s="4"/>
    </row>
    <row r="117" spans="1:12" x14ac:dyDescent="0.25">
      <c r="A117" s="33">
        <v>3</v>
      </c>
      <c r="B117" s="33">
        <v>92</v>
      </c>
      <c r="C117" s="7">
        <f>VLOOKUP($B117,Tabelle3!$A$1:$Q$560,2,FALSE)</f>
        <v>0</v>
      </c>
      <c r="D117" s="7" t="str">
        <f>VLOOKUP($B117,Tabelle3!$A$1:$Q$560,3,FALSE)</f>
        <v>TBA Palmkatzl</v>
      </c>
      <c r="E117" s="7" t="str">
        <f>VLOOKUP($B117,Tabelle3!$A$1:$Q$560,12,FALSE)</f>
        <v>Tiroler Bio Alpakas</v>
      </c>
      <c r="F117" s="4"/>
      <c r="G117" s="25"/>
      <c r="H117" s="4"/>
      <c r="I117" s="4"/>
      <c r="J117" s="4"/>
      <c r="K117" s="4"/>
      <c r="L117" s="4"/>
    </row>
    <row r="119" spans="1:12" x14ac:dyDescent="0.25">
      <c r="A119" s="19" t="s">
        <v>11</v>
      </c>
      <c r="B119" s="82"/>
      <c r="C119" s="19"/>
      <c r="D119" s="23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33">
        <v>1</v>
      </c>
      <c r="B120" s="33">
        <v>97</v>
      </c>
      <c r="C120" s="7">
        <f>VLOOKUP($B120,Tabelle3!$A$1:$Q$560,2,FALSE)</f>
        <v>0</v>
      </c>
      <c r="D120" s="7" t="str">
        <f>VLOOKUP($B120,Tabelle3!$A$1:$Q$560,3,FALSE)</f>
        <v>Titus´ Desert Tiara vom Oberberg</v>
      </c>
      <c r="E120" s="7" t="str">
        <f>VLOOKUP($B120,Tabelle3!$A$1:$Q$560,12,FALSE)</f>
        <v>Alpakazuchthof Oberberg</v>
      </c>
      <c r="F120" s="4" t="s">
        <v>117</v>
      </c>
      <c r="G120" s="25"/>
      <c r="H120" s="4"/>
      <c r="I120" s="4"/>
      <c r="J120" s="4"/>
      <c r="K120" s="4"/>
      <c r="L120" s="4"/>
    </row>
    <row r="121" spans="1:12" x14ac:dyDescent="0.25">
      <c r="A121" s="33">
        <v>2</v>
      </c>
      <c r="B121" s="33">
        <v>96</v>
      </c>
      <c r="C121" s="7">
        <f>VLOOKUP($B121,Tabelle3!$A$1:$Q$560,2,FALSE)</f>
        <v>0</v>
      </c>
      <c r="D121" s="7" t="str">
        <f>VLOOKUP($B121,Tabelle3!$A$1:$Q$560,3,FALSE)</f>
        <v>Al Gisela</v>
      </c>
      <c r="E121" s="7" t="str">
        <f>VLOOKUP($B121,Tabelle3!$A$1:$Q$560,12,FALSE)</f>
        <v>Alpacaland Steffen Krämer</v>
      </c>
      <c r="F121" s="4"/>
      <c r="G121" s="25"/>
      <c r="H121" s="4"/>
      <c r="I121" s="4"/>
      <c r="J121" s="4"/>
      <c r="K121" s="4"/>
      <c r="L121" s="4"/>
    </row>
    <row r="122" spans="1:12" x14ac:dyDescent="0.25">
      <c r="A122" s="33">
        <v>3</v>
      </c>
      <c r="B122" s="33">
        <v>94</v>
      </c>
      <c r="C122" s="7">
        <f>VLOOKUP($B122,Tabelle3!$A$1:$Q$560,2,FALSE)</f>
        <v>0</v>
      </c>
      <c r="D122" s="7" t="str">
        <f>VLOOKUP($B122,Tabelle3!$A$1:$Q$560,3,FALSE)</f>
        <v>AL Hailey</v>
      </c>
      <c r="E122" s="7" t="str">
        <f>VLOOKUP($B122,Tabelle3!$A$1:$Q$560,12,FALSE)</f>
        <v>Alpacaland Steffen Krämer</v>
      </c>
      <c r="F122" s="4"/>
      <c r="G122" s="25"/>
      <c r="H122" s="4"/>
      <c r="I122" s="4"/>
      <c r="J122" s="4"/>
      <c r="K122" s="4"/>
      <c r="L122" s="4"/>
    </row>
    <row r="123" spans="1:12" x14ac:dyDescent="0.25">
      <c r="A123" s="34"/>
      <c r="B123" s="34"/>
      <c r="C123" s="4"/>
      <c r="D123" s="4"/>
      <c r="E123" s="4"/>
      <c r="F123" s="4"/>
      <c r="G123" s="25"/>
      <c r="H123" s="4"/>
      <c r="I123" s="4"/>
      <c r="J123" s="4"/>
      <c r="K123" s="4"/>
      <c r="L123" s="4"/>
    </row>
    <row r="124" spans="1:12" x14ac:dyDescent="0.25">
      <c r="A124" s="19" t="s">
        <v>11</v>
      </c>
      <c r="B124" s="82"/>
      <c r="C124" s="19"/>
      <c r="D124" s="23"/>
      <c r="E124" s="1"/>
      <c r="F124" s="1"/>
      <c r="G124" s="25"/>
      <c r="H124" s="4"/>
      <c r="I124" s="4"/>
      <c r="J124" s="4"/>
      <c r="K124" s="4"/>
      <c r="L124" s="4"/>
    </row>
    <row r="125" spans="1:12" x14ac:dyDescent="0.25">
      <c r="A125" s="33">
        <v>1</v>
      </c>
      <c r="B125" s="33">
        <v>99</v>
      </c>
      <c r="C125" s="7">
        <f>VLOOKUP($B125,Tabelle3!$A$1:$Q$560,2,FALSE)</f>
        <v>0</v>
      </c>
      <c r="D125" s="7" t="str">
        <f>VLOOKUP($B125,Tabelle3!$A$1:$Q$560,3,FALSE)</f>
        <v>Al Diamond</v>
      </c>
      <c r="E125" s="7" t="str">
        <f>VLOOKUP($B125,Tabelle3!$A$1:$Q$560,12,FALSE)</f>
        <v>Alpacaland Steffen Krämer</v>
      </c>
      <c r="F125" s="4" t="s">
        <v>118</v>
      </c>
      <c r="G125" s="25"/>
      <c r="H125" s="4"/>
      <c r="I125" s="4"/>
      <c r="J125" s="4"/>
      <c r="K125" s="4"/>
      <c r="L125" s="4"/>
    </row>
    <row r="126" spans="1:12" x14ac:dyDescent="0.25">
      <c r="A126" s="33">
        <v>2</v>
      </c>
      <c r="B126" s="33">
        <v>101</v>
      </c>
      <c r="C126" s="7">
        <f>VLOOKUP($B126,Tabelle3!$A$1:$Q$560,2,FALSE)</f>
        <v>0</v>
      </c>
      <c r="D126" s="7" t="str">
        <f>VLOOKUP($B126,Tabelle3!$A$1:$Q$560,3,FALSE)</f>
        <v>Braveheart Hope</v>
      </c>
      <c r="E126" s="7" t="str">
        <f>VLOOKUP($B126,Tabelle3!$A$1:$Q$560,12,FALSE)</f>
        <v>Braveheart Alpacas</v>
      </c>
      <c r="F126" s="4"/>
      <c r="G126" s="25"/>
      <c r="H126" s="4"/>
      <c r="I126" s="4"/>
      <c r="J126" s="4"/>
      <c r="K126" s="4"/>
      <c r="L126" s="4"/>
    </row>
    <row r="127" spans="1:12" x14ac:dyDescent="0.25">
      <c r="A127" s="33">
        <v>3</v>
      </c>
      <c r="B127" s="33">
        <v>98</v>
      </c>
      <c r="C127" s="7">
        <f>VLOOKUP($B127,Tabelle3!$A$1:$Q$560,2,FALSE)</f>
        <v>0</v>
      </c>
      <c r="D127" s="7" t="str">
        <f>VLOOKUP($B127,Tabelle3!$A$1:$Q$560,3,FALSE)</f>
        <v>Al Mariella</v>
      </c>
      <c r="E127" s="7" t="str">
        <f>VLOOKUP($B127,Tabelle3!$A$1:$Q$560,12,FALSE)</f>
        <v>Alpacaland Steffen Krämer</v>
      </c>
      <c r="F127" s="4"/>
      <c r="G127" s="25"/>
      <c r="H127" s="4"/>
      <c r="I127" s="4"/>
      <c r="J127" s="4"/>
      <c r="K127" s="4"/>
      <c r="L127" s="4"/>
    </row>
    <row r="128" spans="1:12" x14ac:dyDescent="0.25">
      <c r="A128" s="12"/>
      <c r="B128" s="74"/>
      <c r="C128" s="15"/>
      <c r="D128" s="15"/>
      <c r="E128" s="11"/>
      <c r="F128" s="11"/>
      <c r="G128" s="29"/>
      <c r="H128" s="15"/>
      <c r="I128" s="11"/>
      <c r="J128" s="27"/>
      <c r="K128" s="11"/>
      <c r="L128" s="15"/>
    </row>
    <row r="129" spans="1:12" x14ac:dyDescent="0.25">
      <c r="A129" s="19" t="s">
        <v>12</v>
      </c>
      <c r="B129" s="82"/>
      <c r="C129" s="19"/>
      <c r="D129" s="23" t="s">
        <v>13</v>
      </c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33">
        <v>1</v>
      </c>
      <c r="B130" s="33">
        <v>102</v>
      </c>
      <c r="C130" s="7">
        <f>VLOOKUP($B130,Tabelle3!$A$1:$Q$560,2,FALSE)</f>
        <v>0</v>
      </c>
      <c r="D130" s="7" t="str">
        <f>VLOOKUP($B130,Tabelle3!$A$1:$Q$560,3,FALSE)</f>
        <v>"de Oro" Gaia de Oro</v>
      </c>
      <c r="E130" s="7" t="str">
        <f>VLOOKUP($B130,Tabelle3!$A$1:$Q$560,12,FALSE)</f>
        <v>Kaserhof "de Oro"</v>
      </c>
      <c r="F130" s="4"/>
      <c r="G130" s="25"/>
      <c r="H130" s="4"/>
      <c r="I130" s="4"/>
      <c r="J130" s="4"/>
      <c r="K130" s="4"/>
      <c r="L130" s="4"/>
    </row>
    <row r="131" spans="1:12" x14ac:dyDescent="0.25">
      <c r="A131" s="33">
        <v>2</v>
      </c>
      <c r="B131" s="33"/>
      <c r="C131" s="7" t="e">
        <f>VLOOKUP($B131,Tabelle3!$A$1:$Q$560,2,FALSE)</f>
        <v>#N/A</v>
      </c>
      <c r="D131" s="7" t="e">
        <f>VLOOKUP($B131,Tabelle3!$A$1:$Q$560,3,FALSE)</f>
        <v>#N/A</v>
      </c>
      <c r="E131" s="7" t="e">
        <f>VLOOKUP($B131,Tabelle3!$A$1:$Q$560,12,FALSE)</f>
        <v>#N/A</v>
      </c>
      <c r="F131" s="4"/>
      <c r="G131" s="25"/>
      <c r="H131" s="4"/>
      <c r="I131" s="4"/>
      <c r="J131" s="4"/>
      <c r="K131" s="4"/>
      <c r="L131" s="4"/>
    </row>
    <row r="132" spans="1:12" x14ac:dyDescent="0.25">
      <c r="A132" s="33">
        <v>3</v>
      </c>
      <c r="B132" s="33"/>
      <c r="C132" s="7" t="e">
        <f>VLOOKUP($B132,Tabelle3!$A$1:$Q$560,2,FALSE)</f>
        <v>#N/A</v>
      </c>
      <c r="D132" s="7" t="e">
        <f>VLOOKUP($B132,Tabelle3!$A$1:$Q$560,3,FALSE)</f>
        <v>#N/A</v>
      </c>
      <c r="E132" s="7" t="e">
        <f>VLOOKUP($B132,Tabelle3!$A$1:$Q$560,12,FALSE)</f>
        <v>#N/A</v>
      </c>
      <c r="F132" s="4"/>
      <c r="G132" s="25"/>
      <c r="H132" s="4"/>
      <c r="I132" s="4"/>
      <c r="J132" s="4"/>
      <c r="K132" s="4"/>
      <c r="L132" s="4"/>
    </row>
    <row r="133" spans="1:12" x14ac:dyDescent="0.25">
      <c r="A133" s="34"/>
      <c r="B133" s="34"/>
      <c r="C133" s="4"/>
      <c r="D133" s="4"/>
      <c r="E133" s="4"/>
      <c r="F133" s="4"/>
      <c r="G133" s="25"/>
      <c r="H133" s="4"/>
      <c r="I133" s="4"/>
      <c r="J133" s="4"/>
      <c r="K133" s="4"/>
      <c r="L133" s="4"/>
    </row>
    <row r="134" spans="1:12" x14ac:dyDescent="0.25">
      <c r="A134" s="19" t="s">
        <v>130</v>
      </c>
      <c r="B134" s="82"/>
      <c r="C134" s="19"/>
      <c r="D134" s="23" t="s">
        <v>13</v>
      </c>
      <c r="E134" s="1"/>
      <c r="F134" s="1"/>
      <c r="G134" s="25"/>
      <c r="H134" s="4"/>
      <c r="I134" s="4"/>
      <c r="J134" s="4"/>
      <c r="K134" s="4"/>
      <c r="L134" s="4"/>
    </row>
    <row r="135" spans="1:12" x14ac:dyDescent="0.25">
      <c r="A135" s="33">
        <v>1</v>
      </c>
      <c r="B135" s="33">
        <v>103</v>
      </c>
      <c r="C135" s="7">
        <f>VLOOKUP($B135,Tabelle3!$A$1:$Q$560,2,FALSE)</f>
        <v>0</v>
      </c>
      <c r="D135" s="7" t="str">
        <f>VLOOKUP($B135,Tabelle3!$A$1:$Q$560,3,FALSE)</f>
        <v>"de Oro" Gianna de Oro</v>
      </c>
      <c r="E135" s="7" t="str">
        <f>VLOOKUP($B135,Tabelle3!$A$1:$Q$560,12,FALSE)</f>
        <v>Kaserhof "de Oro"</v>
      </c>
      <c r="F135" s="4"/>
      <c r="G135" s="25"/>
      <c r="H135" s="4"/>
      <c r="I135" s="4"/>
      <c r="J135" s="4"/>
      <c r="K135" s="4"/>
      <c r="L135" s="4"/>
    </row>
    <row r="136" spans="1:12" x14ac:dyDescent="0.25">
      <c r="A136" s="33">
        <v>2</v>
      </c>
      <c r="B136" s="33"/>
      <c r="C136" s="7" t="e">
        <f>VLOOKUP($B136,Tabelle3!$A$1:$Q$560,2,FALSE)</f>
        <v>#N/A</v>
      </c>
      <c r="D136" s="7" t="e">
        <f>VLOOKUP($B136,Tabelle3!$A$1:$Q$560,3,FALSE)</f>
        <v>#N/A</v>
      </c>
      <c r="E136" s="7" t="e">
        <f>VLOOKUP($B136,Tabelle3!$A$1:$Q$560,12,FALSE)</f>
        <v>#N/A</v>
      </c>
      <c r="F136" s="4"/>
      <c r="G136" s="25"/>
      <c r="H136" s="4"/>
      <c r="I136" s="4"/>
      <c r="J136" s="4"/>
      <c r="K136" s="4"/>
      <c r="L136" s="4"/>
    </row>
    <row r="137" spans="1:12" x14ac:dyDescent="0.25">
      <c r="A137" s="33">
        <v>3</v>
      </c>
      <c r="B137" s="33"/>
      <c r="C137" s="7" t="e">
        <f>VLOOKUP($B137,Tabelle3!$A$1:$Q$560,2,FALSE)</f>
        <v>#N/A</v>
      </c>
      <c r="D137" s="7" t="e">
        <f>VLOOKUP($B137,Tabelle3!$A$1:$Q$560,3,FALSE)</f>
        <v>#N/A</v>
      </c>
      <c r="E137" s="7" t="e">
        <f>VLOOKUP($B137,Tabelle3!$A$1:$Q$560,12,FALSE)</f>
        <v>#N/A</v>
      </c>
      <c r="F137" s="4"/>
      <c r="G137" s="29"/>
      <c r="H137" s="15"/>
      <c r="I137" s="11"/>
      <c r="J137" s="27"/>
      <c r="K137" s="11"/>
      <c r="L137" s="15"/>
    </row>
    <row r="138" spans="1:12" x14ac:dyDescent="0.25">
      <c r="A138" s="1"/>
      <c r="B138" s="72"/>
      <c r="C138" s="1"/>
      <c r="D138" s="1"/>
      <c r="E138" s="1"/>
      <c r="F138" s="1"/>
      <c r="G138" s="1"/>
      <c r="H138" s="55" t="s">
        <v>15</v>
      </c>
      <c r="I138" s="56"/>
      <c r="J138" s="1"/>
      <c r="K138" s="1"/>
      <c r="L138" s="1"/>
    </row>
    <row r="139" spans="1:12" x14ac:dyDescent="0.25">
      <c r="A139" s="1"/>
      <c r="E139" s="1"/>
      <c r="F139" s="1"/>
      <c r="G139" s="1"/>
      <c r="J139" s="54"/>
      <c r="K139" s="1"/>
      <c r="L139" s="1"/>
    </row>
    <row r="140" spans="1:12" x14ac:dyDescent="0.25">
      <c r="A140" s="1"/>
      <c r="E140" s="1"/>
      <c r="F140" s="1"/>
      <c r="G140" s="1"/>
      <c r="J140" s="54"/>
      <c r="K140" s="1"/>
      <c r="L140" s="1"/>
    </row>
    <row r="141" spans="1:12" ht="15.75" x14ac:dyDescent="0.25">
      <c r="A141" s="23"/>
      <c r="B141" s="81"/>
      <c r="C141" s="23"/>
      <c r="D141" s="2"/>
      <c r="E141" s="2"/>
      <c r="F141" s="2"/>
      <c r="G141" s="1"/>
      <c r="J141" s="54"/>
      <c r="K141" s="1"/>
      <c r="L141" s="1"/>
    </row>
    <row r="142" spans="1:12" x14ac:dyDescent="0.25">
      <c r="A142" s="62" t="s">
        <v>131</v>
      </c>
      <c r="B142" s="85"/>
      <c r="C142" s="62"/>
      <c r="D142" s="2"/>
      <c r="E142" s="10"/>
      <c r="F142" s="10"/>
      <c r="G142" s="2"/>
      <c r="H142" s="2"/>
      <c r="I142" s="2"/>
      <c r="J142" s="2"/>
      <c r="K142" s="2"/>
      <c r="L142" s="2"/>
    </row>
    <row r="143" spans="1:12" x14ac:dyDescent="0.25">
      <c r="A143" s="47">
        <v>1</v>
      </c>
      <c r="B143" s="33">
        <v>104</v>
      </c>
      <c r="C143" s="7">
        <f>VLOOKUP($B143,Tabelle3!$A$1:$Q$560,2,FALSE)</f>
        <v>0</v>
      </c>
      <c r="D143" s="7" t="str">
        <f>VLOOKUP($B143,Tabelle3!$A$1:$Q$560,3,FALSE)</f>
        <v>Al Gandalf</v>
      </c>
      <c r="E143" s="7" t="str">
        <f>VLOOKUP($B143,Tabelle3!$A$1:$Q$560,12,FALSE)</f>
        <v>Alpacaland Steffen Krämer</v>
      </c>
      <c r="F143" s="4" t="s">
        <v>118</v>
      </c>
      <c r="G143" s="2"/>
      <c r="H143" s="373" t="s">
        <v>944</v>
      </c>
      <c r="I143" s="373"/>
      <c r="J143" s="373"/>
      <c r="K143" s="373"/>
      <c r="L143" s="2"/>
    </row>
    <row r="144" spans="1:12" x14ac:dyDescent="0.25">
      <c r="A144" s="47">
        <v>2</v>
      </c>
      <c r="B144" s="33">
        <v>106</v>
      </c>
      <c r="C144" s="7">
        <f>VLOOKUP($B144,Tabelle3!$A$1:$Q$560,2,FALSE)</f>
        <v>0</v>
      </c>
      <c r="D144" s="7" t="str">
        <f>VLOOKUP($B144,Tabelle3!$A$1:$Q$560,3,FALSE)</f>
        <v>SNA Pro Beethoven</v>
      </c>
      <c r="E144" s="7" t="str">
        <f>VLOOKUP($B144,Tabelle3!$A$1:$Q$560,12,FALSE)</f>
        <v>Selva Negra Alpakas</v>
      </c>
      <c r="F144" s="4" t="s">
        <v>117</v>
      </c>
      <c r="G144" s="2"/>
      <c r="H144" s="4">
        <f>INDEX(B143:B144,MATCH("CC",$F143:$F144,0))</f>
        <v>104</v>
      </c>
      <c r="I144" s="4">
        <f>INDEX(C143:C144,MATCH("CC",$F143:$F144,0))</f>
        <v>0</v>
      </c>
      <c r="J144" s="4" t="str">
        <f>INDEX(D143:D144,MATCH("CC",$F143:$F144,0))</f>
        <v>Al Gandalf</v>
      </c>
      <c r="K144" s="4" t="str">
        <f>INDEX(E143:E144,MATCH("CC",$F143:$F144,0))</f>
        <v>Alpacaland Steffen Krämer</v>
      </c>
      <c r="L144" s="2"/>
    </row>
    <row r="145" spans="1:15" x14ac:dyDescent="0.25">
      <c r="A145" s="34"/>
      <c r="C145" s="4"/>
      <c r="D145" s="4"/>
      <c r="E145" s="4"/>
      <c r="F145" s="4"/>
      <c r="G145" s="25"/>
      <c r="H145" s="4"/>
      <c r="I145" s="4"/>
      <c r="J145" s="4"/>
      <c r="K145" s="4"/>
      <c r="L145" s="4"/>
      <c r="M145" s="1"/>
      <c r="N145" s="1"/>
      <c r="O145" s="1"/>
    </row>
    <row r="147" spans="1:15" x14ac:dyDescent="0.25">
      <c r="A147" s="20" t="s">
        <v>132</v>
      </c>
      <c r="B147" s="86"/>
      <c r="C147" s="21"/>
      <c r="D147" s="3"/>
      <c r="E147" s="5"/>
      <c r="F147" s="5"/>
      <c r="G147" s="6"/>
      <c r="H147" s="4"/>
      <c r="I147" s="4"/>
      <c r="J147" s="4"/>
      <c r="K147" s="4"/>
      <c r="L147" s="4"/>
      <c r="M147" s="3"/>
      <c r="N147" s="3"/>
      <c r="O147" s="3"/>
    </row>
    <row r="148" spans="1:15" x14ac:dyDescent="0.25">
      <c r="A148" s="33">
        <v>1</v>
      </c>
      <c r="B148" s="33">
        <v>156</v>
      </c>
      <c r="C148" s="7">
        <f>VLOOKUP($B148,Tabelle3!$A$1:$Q$560,2,FALSE)</f>
        <v>0</v>
      </c>
      <c r="D148" s="7" t="str">
        <f>VLOOKUP($B148,Tabelle3!$A$1:$Q$560,3,FALSE)</f>
        <v>AAE Absolute Bruno</v>
      </c>
      <c r="E148" s="7" t="str">
        <f>VLOOKUP($B148,Tabelle3!$A$1:$Q$560,12,FALSE)</f>
        <v>Absolute Alpaca Europe</v>
      </c>
      <c r="F148" s="4"/>
      <c r="G148" s="25"/>
      <c r="H148" s="376" t="s">
        <v>18</v>
      </c>
      <c r="I148" s="376"/>
      <c r="J148" s="376"/>
      <c r="K148" s="376"/>
      <c r="L148" s="2"/>
      <c r="M148" s="1"/>
      <c r="N148" s="1"/>
      <c r="O148" s="1"/>
    </row>
    <row r="149" spans="1:15" x14ac:dyDescent="0.25">
      <c r="A149" s="33">
        <v>2</v>
      </c>
      <c r="B149" s="33">
        <v>110</v>
      </c>
      <c r="C149" s="7">
        <f>VLOOKUP($B149,Tabelle3!$A$1:$Q$560,2,FALSE)</f>
        <v>0</v>
      </c>
      <c r="D149" s="7" t="str">
        <f>VLOOKUP($B149,Tabelle3!$A$1:$Q$560,3,FALSE)</f>
        <v>AV Benz Darius</v>
      </c>
      <c r="E149" s="7" t="str">
        <f>VLOOKUP($B149,Tabelle3!$A$1:$Q$560,12,FALSE)</f>
        <v>Alpaca Village</v>
      </c>
      <c r="F149" s="4"/>
      <c r="G149" s="25"/>
      <c r="H149" s="4">
        <f>INDEX(B148:B180,MATCH("CC",$F148:$F180,0))</f>
        <v>127</v>
      </c>
      <c r="I149" s="4">
        <f>INDEX(C148:C180,MATCH("CC",$F148:$F180,0))</f>
        <v>0</v>
      </c>
      <c r="J149" s="4" t="str">
        <f>INDEX(D148:D180,MATCH("CC",$F148:$F180,0))</f>
        <v>MQ Vendetta</v>
      </c>
      <c r="K149" s="4" t="str">
        <f>INDEX(E148:E180,MATCH("CC",$F148:$F180,0))</f>
        <v>MIRIQUIDI-alpacas</v>
      </c>
      <c r="L149" s="4"/>
      <c r="M149" s="1"/>
      <c r="N149" s="1"/>
      <c r="O149" s="1"/>
    </row>
    <row r="150" spans="1:15" x14ac:dyDescent="0.25">
      <c r="A150" s="33">
        <v>3</v>
      </c>
      <c r="B150" s="33">
        <v>108</v>
      </c>
      <c r="C150" s="7">
        <f>VLOOKUP($B150,Tabelle3!$A$1:$Q$560,2,FALSE)</f>
        <v>0</v>
      </c>
      <c r="D150" s="7" t="str">
        <f>VLOOKUP($B150,Tabelle3!$A$1:$Q$560,3,FALSE)</f>
        <v>OHA Oberhessen Cäsar</v>
      </c>
      <c r="E150" s="7" t="str">
        <f>VLOOKUP($B150,Tabelle3!$A$1:$Q$560,12,FALSE)</f>
        <v>Oberhessen- Alpakas</v>
      </c>
      <c r="F150" s="4"/>
      <c r="G150" s="25"/>
      <c r="H150" s="4"/>
      <c r="I150" s="4"/>
      <c r="J150" s="4"/>
      <c r="K150" s="4"/>
      <c r="L150" s="4"/>
      <c r="M150" s="1"/>
      <c r="N150" s="1"/>
      <c r="O150" s="1"/>
    </row>
    <row r="151" spans="1:15" x14ac:dyDescent="0.25">
      <c r="A151" s="34"/>
      <c r="B151" s="34"/>
      <c r="C151" s="4"/>
      <c r="D151" s="4"/>
      <c r="E151" s="4"/>
      <c r="F151" s="4"/>
      <c r="G151" s="25"/>
      <c r="H151" s="4"/>
      <c r="I151" s="4"/>
      <c r="J151" s="4"/>
      <c r="K151" s="4"/>
      <c r="L151" s="4"/>
      <c r="M151" s="1"/>
      <c r="N151" s="1"/>
      <c r="O151" s="1"/>
    </row>
    <row r="152" spans="1:15" x14ac:dyDescent="0.25">
      <c r="A152" s="20" t="s">
        <v>132</v>
      </c>
      <c r="B152" s="86"/>
      <c r="C152" s="21"/>
      <c r="D152" s="3"/>
      <c r="E152" s="5"/>
      <c r="F152" s="4"/>
      <c r="G152" s="25"/>
      <c r="H152" s="4"/>
      <c r="I152" s="4"/>
      <c r="J152" s="4"/>
      <c r="K152" s="4"/>
      <c r="L152" s="4"/>
      <c r="M152" s="1"/>
      <c r="N152" s="1"/>
      <c r="O152" s="1"/>
    </row>
    <row r="153" spans="1:15" x14ac:dyDescent="0.25">
      <c r="A153" s="33">
        <v>1</v>
      </c>
      <c r="B153" s="33">
        <v>116</v>
      </c>
      <c r="C153" s="7">
        <f>VLOOKUP($B153,Tabelle3!$A$1:$Q$560,2,FALSE)</f>
        <v>0</v>
      </c>
      <c r="D153" s="7" t="str">
        <f>VLOOKUP($B153,Tabelle3!$A$1:$Q$560,3,FALSE)</f>
        <v>DwA Hocus Pocus</v>
      </c>
      <c r="E153" s="7" t="str">
        <f>VLOOKUP($B153,Tabelle3!$A$1:$Q$560,12,FALSE)</f>
        <v>Dreamworld Alpacas</v>
      </c>
      <c r="F153" s="4"/>
      <c r="G153" s="25"/>
      <c r="H153" s="4"/>
      <c r="I153" s="4"/>
      <c r="J153" s="4"/>
      <c r="K153" s="4"/>
      <c r="L153" s="4"/>
      <c r="M153" s="1"/>
      <c r="N153" s="1"/>
      <c r="O153" s="1"/>
    </row>
    <row r="154" spans="1:15" x14ac:dyDescent="0.25">
      <c r="A154" s="33">
        <v>2</v>
      </c>
      <c r="B154" s="33">
        <v>112</v>
      </c>
      <c r="C154" s="7">
        <f>VLOOKUP($B154,Tabelle3!$A$1:$Q$560,2,FALSE)</f>
        <v>0</v>
      </c>
      <c r="D154" s="7" t="str">
        <f>VLOOKUP($B154,Tabelle3!$A$1:$Q$560,3,FALSE)</f>
        <v>AV Benz Cesar</v>
      </c>
      <c r="E154" s="7" t="str">
        <f>VLOOKUP($B154,Tabelle3!$A$1:$Q$560,12,FALSE)</f>
        <v>Alpaca Village</v>
      </c>
      <c r="F154" s="4"/>
      <c r="G154" s="25"/>
      <c r="H154" s="4"/>
      <c r="I154" s="4"/>
      <c r="J154" s="4"/>
      <c r="K154" s="4"/>
      <c r="L154" s="4"/>
      <c r="M154" s="1"/>
      <c r="N154" s="1"/>
      <c r="O154" s="1"/>
    </row>
    <row r="155" spans="1:15" x14ac:dyDescent="0.25">
      <c r="A155" s="33">
        <v>3</v>
      </c>
      <c r="B155" s="33">
        <v>151</v>
      </c>
      <c r="C155" s="7">
        <f>VLOOKUP($B155,Tabelle3!$A$1:$Q$560,2,FALSE)</f>
        <v>0</v>
      </c>
      <c r="D155" s="7" t="str">
        <f>VLOOKUP($B155,Tabelle3!$A$1:$Q$560,3,FALSE)</f>
        <v>AAE Absolute Fernando</v>
      </c>
      <c r="E155" s="7" t="str">
        <f>VLOOKUP($B155,Tabelle3!$A$1:$Q$560,12,FALSE)</f>
        <v>Absolute Alpaca Europe</v>
      </c>
      <c r="F155" s="4"/>
      <c r="G155" s="25"/>
      <c r="H155" s="4"/>
      <c r="I155" s="4"/>
      <c r="J155" s="4"/>
      <c r="K155" s="4"/>
      <c r="L155" s="4"/>
      <c r="M155" s="1"/>
      <c r="N155" s="1"/>
      <c r="O155" s="1"/>
    </row>
    <row r="156" spans="1:15" x14ac:dyDescent="0.25">
      <c r="A156" s="34"/>
      <c r="B156" s="34"/>
      <c r="C156" s="4"/>
      <c r="D156" s="4"/>
      <c r="E156" s="4"/>
      <c r="F156" s="4"/>
      <c r="G156" s="25"/>
      <c r="H156" s="4"/>
      <c r="I156" s="4"/>
      <c r="J156" s="4"/>
      <c r="K156" s="4"/>
      <c r="L156" s="4"/>
      <c r="M156" s="1"/>
      <c r="N156" s="1"/>
      <c r="O156" s="1"/>
    </row>
    <row r="157" spans="1:15" x14ac:dyDescent="0.25">
      <c r="A157" s="20" t="s">
        <v>132</v>
      </c>
      <c r="B157" s="86"/>
      <c r="C157" s="21"/>
      <c r="D157" s="3"/>
      <c r="E157" s="5"/>
      <c r="F157" s="4"/>
      <c r="G157" s="25"/>
      <c r="H157" s="4"/>
      <c r="I157" s="4"/>
      <c r="J157" s="4"/>
      <c r="K157" s="4"/>
      <c r="L157" s="4"/>
      <c r="M157" s="1"/>
      <c r="N157" s="1"/>
      <c r="O157" s="1"/>
    </row>
    <row r="158" spans="1:15" x14ac:dyDescent="0.25">
      <c r="A158" s="33">
        <v>1</v>
      </c>
      <c r="B158" s="33">
        <v>119</v>
      </c>
      <c r="C158" s="7">
        <f>VLOOKUP($B158,Tabelle3!$A$1:$Q$560,2,FALSE)</f>
        <v>0</v>
      </c>
      <c r="D158" s="7" t="str">
        <f>VLOOKUP($B158,Tabelle3!$A$1:$Q$560,3,FALSE)</f>
        <v>OHA Oberhessen BlackJack</v>
      </c>
      <c r="E158" s="7" t="str">
        <f>VLOOKUP($B158,Tabelle3!$A$1:$Q$560,12,FALSE)</f>
        <v>Oberhessen- Alpakas</v>
      </c>
      <c r="F158" s="4"/>
      <c r="G158" s="25"/>
      <c r="H158" s="4"/>
      <c r="I158" s="4"/>
      <c r="J158" s="4"/>
      <c r="K158" s="4"/>
      <c r="L158" s="4"/>
      <c r="M158" s="1"/>
      <c r="N158" s="1"/>
      <c r="O158" s="1"/>
    </row>
    <row r="159" spans="1:15" x14ac:dyDescent="0.25">
      <c r="A159" s="33">
        <v>2</v>
      </c>
      <c r="B159" s="33">
        <v>121</v>
      </c>
      <c r="C159" s="7">
        <f>VLOOKUP($B159,Tabelle3!$A$1:$Q$560,2,FALSE)</f>
        <v>0</v>
      </c>
      <c r="D159" s="7" t="str">
        <f>VLOOKUP($B159,Tabelle3!$A$1:$Q$560,3,FALSE)</f>
        <v>BA Bühlertal Memorial</v>
      </c>
      <c r="E159" s="7" t="str">
        <f>VLOOKUP($B159,Tabelle3!$A$1:$Q$560,12,FALSE)</f>
        <v xml:space="preserve">Bühlertal Alpakas GbR </v>
      </c>
      <c r="F159" s="4"/>
      <c r="G159" s="25"/>
      <c r="H159" s="4"/>
      <c r="I159" s="4"/>
      <c r="J159" s="4"/>
      <c r="K159" s="4"/>
      <c r="L159" s="4"/>
      <c r="M159" s="1"/>
      <c r="N159" s="1"/>
      <c r="O159" s="1"/>
    </row>
    <row r="160" spans="1:15" x14ac:dyDescent="0.25">
      <c r="A160" s="33">
        <v>3</v>
      </c>
      <c r="B160" s="33">
        <v>155</v>
      </c>
      <c r="C160" s="7">
        <f>VLOOKUP($B160,Tabelle3!$A$1:$Q$560,2,FALSE)</f>
        <v>0</v>
      </c>
      <c r="D160" s="7" t="str">
        <f>VLOOKUP($B160,Tabelle3!$A$1:$Q$560,3,FALSE)</f>
        <v>BA Bühlertal El Torro</v>
      </c>
      <c r="E160" s="7" t="str">
        <f>VLOOKUP($B160,Tabelle3!$A$1:$Q$560,12,FALSE)</f>
        <v xml:space="preserve">Bühlertal Alpakas GbR </v>
      </c>
      <c r="F160" s="4"/>
      <c r="G160" s="25"/>
      <c r="H160" s="4"/>
      <c r="I160" s="4"/>
      <c r="J160" s="4"/>
      <c r="K160" s="4"/>
      <c r="L160" s="4"/>
      <c r="M160" s="1"/>
      <c r="N160" s="1"/>
      <c r="O160" s="1"/>
    </row>
    <row r="161" spans="1:15" x14ac:dyDescent="0.25">
      <c r="A161" s="3"/>
      <c r="B161" s="8"/>
      <c r="C161" s="3"/>
      <c r="D161" s="3"/>
      <c r="E161" s="3"/>
      <c r="F161" s="3"/>
      <c r="G161" s="30"/>
      <c r="H161" s="3"/>
      <c r="I161" s="3"/>
      <c r="J161" s="3"/>
      <c r="K161" s="3"/>
      <c r="L161" s="3"/>
      <c r="M161" s="1"/>
      <c r="N161" s="1"/>
      <c r="O161" s="1"/>
    </row>
    <row r="162" spans="1:15" x14ac:dyDescent="0.25">
      <c r="A162" s="20" t="s">
        <v>133</v>
      </c>
      <c r="B162" s="86"/>
      <c r="C162" s="21"/>
      <c r="D162" s="3"/>
      <c r="E162" s="5"/>
      <c r="F162" s="5"/>
      <c r="G162" s="6"/>
      <c r="H162" s="4"/>
      <c r="I162" s="4"/>
      <c r="J162" s="4"/>
      <c r="K162" s="4"/>
      <c r="L162" s="4"/>
      <c r="M162" s="3"/>
      <c r="N162" s="3"/>
      <c r="O162" s="3"/>
    </row>
    <row r="163" spans="1:15" x14ac:dyDescent="0.25">
      <c r="A163" s="33">
        <v>1</v>
      </c>
      <c r="B163" s="33">
        <v>124</v>
      </c>
      <c r="C163" s="7">
        <f>VLOOKUP($B163,Tabelle3!$A$1:$Q$560,2,FALSE)</f>
        <v>0</v>
      </c>
      <c r="D163" s="7" t="str">
        <f>VLOOKUP($B163,Tabelle3!$A$1:$Q$560,3,FALSE)</f>
        <v>Fairytale Tyson</v>
      </c>
      <c r="E163" s="7" t="str">
        <f>VLOOKUP($B163,Tabelle3!$A$1:$Q$560,12,FALSE)</f>
        <v>Fairytale Alpacas</v>
      </c>
      <c r="F163" s="4" t="s">
        <v>117</v>
      </c>
      <c r="G163" s="25"/>
      <c r="H163" s="4"/>
      <c r="I163" s="4"/>
      <c r="J163" s="4"/>
      <c r="K163" s="4"/>
      <c r="L163" s="4"/>
    </row>
    <row r="164" spans="1:15" x14ac:dyDescent="0.25">
      <c r="A164" s="33">
        <v>2</v>
      </c>
      <c r="B164" s="33">
        <v>123</v>
      </c>
      <c r="C164" s="7">
        <f>VLOOKUP($B164,Tabelle3!$A$1:$Q$560,2,FALSE)</f>
        <v>0</v>
      </c>
      <c r="D164" s="7" t="str">
        <f>VLOOKUP($B164,Tabelle3!$A$1:$Q$560,3,FALSE)</f>
        <v>MQ Nickodemus</v>
      </c>
      <c r="E164" s="7" t="str">
        <f>VLOOKUP($B164,Tabelle3!$A$1:$Q$560,12,FALSE)</f>
        <v>MIRIQUIDI-alpacas</v>
      </c>
      <c r="F164" s="4"/>
      <c r="G164" s="25"/>
      <c r="H164" s="4"/>
      <c r="I164" s="4"/>
      <c r="J164" s="4"/>
      <c r="K164" s="4"/>
      <c r="L164" s="4"/>
    </row>
    <row r="165" spans="1:15" x14ac:dyDescent="0.25">
      <c r="A165" s="33">
        <v>3</v>
      </c>
      <c r="B165" s="33">
        <v>122</v>
      </c>
      <c r="C165" s="7">
        <f>VLOOKUP($B165,Tabelle3!$A$1:$Q$560,2,FALSE)</f>
        <v>0</v>
      </c>
      <c r="D165" s="7" t="str">
        <f>VLOOKUP($B165,Tabelle3!$A$1:$Q$560,3,FALSE)</f>
        <v>TECK Enrico</v>
      </c>
      <c r="E165" s="7" t="str">
        <f>VLOOKUP($B165,Tabelle3!$A$1:$Q$560,12,FALSE)</f>
        <v>Verena Berndt, Teck Alpakas</v>
      </c>
      <c r="F165" s="4"/>
      <c r="G165" s="25"/>
      <c r="H165" s="4"/>
      <c r="I165" s="4"/>
      <c r="J165" s="4"/>
      <c r="K165" s="4"/>
      <c r="L165" s="4"/>
    </row>
    <row r="166" spans="1:15" x14ac:dyDescent="0.25">
      <c r="A166" s="34"/>
      <c r="B166" s="34"/>
      <c r="C166" s="4"/>
      <c r="D166" s="4"/>
      <c r="E166" s="4"/>
      <c r="F166" s="4"/>
      <c r="G166" s="25"/>
      <c r="H166" s="4"/>
      <c r="I166" s="4"/>
      <c r="J166" s="4"/>
      <c r="K166" s="4"/>
      <c r="L166" s="4"/>
    </row>
    <row r="167" spans="1:15" x14ac:dyDescent="0.25">
      <c r="A167" s="20" t="s">
        <v>134</v>
      </c>
      <c r="B167" s="86"/>
      <c r="C167" s="21"/>
      <c r="D167" s="2"/>
      <c r="E167" s="1"/>
      <c r="F167" s="1"/>
      <c r="G167" s="1"/>
      <c r="H167" s="1"/>
      <c r="I167" s="1"/>
      <c r="J167" s="1"/>
      <c r="K167" s="1"/>
      <c r="L167" s="1"/>
    </row>
    <row r="168" spans="1:15" x14ac:dyDescent="0.25">
      <c r="A168" s="33">
        <v>1</v>
      </c>
      <c r="B168" s="33">
        <v>127</v>
      </c>
      <c r="C168" s="7">
        <f>VLOOKUP($B168,Tabelle3!$A$1:$Q$560,2,FALSE)</f>
        <v>0</v>
      </c>
      <c r="D168" s="7" t="str">
        <f>VLOOKUP($B168,Tabelle3!$A$1:$Q$560,3,FALSE)</f>
        <v>MQ Vendetta</v>
      </c>
      <c r="E168" s="7" t="str">
        <f>VLOOKUP($B168,Tabelle3!$A$1:$Q$560,12,FALSE)</f>
        <v>MIRIQUIDI-alpacas</v>
      </c>
      <c r="F168" s="4" t="s">
        <v>118</v>
      </c>
      <c r="G168" s="25"/>
      <c r="H168" s="4"/>
      <c r="I168" s="4"/>
      <c r="J168" s="4"/>
      <c r="K168" s="4"/>
      <c r="L168" s="4"/>
    </row>
    <row r="169" spans="1:15" x14ac:dyDescent="0.25">
      <c r="A169" s="33">
        <v>2</v>
      </c>
      <c r="B169" s="33">
        <v>128</v>
      </c>
      <c r="C169" s="7">
        <f>VLOOKUP($B169,Tabelle3!$A$1:$Q$560,2,FALSE)</f>
        <v>0</v>
      </c>
      <c r="D169" s="7" t="str">
        <f>VLOOKUP($B169,Tabelle3!$A$1:$Q$560,3,FALSE)</f>
        <v>AAE Absolute Makya</v>
      </c>
      <c r="E169" s="7" t="str">
        <f>VLOOKUP($B169,Tabelle3!$A$1:$Q$560,12,FALSE)</f>
        <v>Absolute Alpaca Europe</v>
      </c>
      <c r="F169" s="4"/>
      <c r="G169" s="25"/>
      <c r="H169" s="4"/>
      <c r="I169" s="4"/>
      <c r="J169" s="4"/>
      <c r="K169" s="4"/>
      <c r="L169" s="4"/>
    </row>
    <row r="170" spans="1:15" x14ac:dyDescent="0.25">
      <c r="A170" s="33">
        <v>3</v>
      </c>
      <c r="B170" s="33"/>
      <c r="C170" s="7" t="e">
        <f>VLOOKUP($B170,Tabelle3!$A$1:$Q$560,2,FALSE)</f>
        <v>#N/A</v>
      </c>
      <c r="D170" s="7" t="e">
        <f>VLOOKUP($B170,Tabelle3!$A$1:$Q$560,3,FALSE)</f>
        <v>#N/A</v>
      </c>
      <c r="E170" s="7" t="e">
        <f>VLOOKUP($B170,Tabelle3!$A$1:$Q$560,12,FALSE)</f>
        <v>#N/A</v>
      </c>
      <c r="F170" s="4"/>
      <c r="G170" s="25"/>
      <c r="H170" s="4"/>
      <c r="I170" s="4"/>
      <c r="J170" s="4"/>
      <c r="K170" s="4"/>
      <c r="L170" s="4"/>
    </row>
    <row r="171" spans="1:15" x14ac:dyDescent="0.25">
      <c r="A171" s="12"/>
      <c r="B171" s="74"/>
      <c r="C171" s="15"/>
      <c r="D171" s="15"/>
      <c r="E171" s="11"/>
      <c r="F171" s="11"/>
      <c r="G171" s="29"/>
      <c r="H171" s="15"/>
      <c r="I171" s="11"/>
      <c r="J171" s="27"/>
      <c r="K171" s="11"/>
      <c r="L171" s="15"/>
    </row>
    <row r="172" spans="1:15" x14ac:dyDescent="0.25">
      <c r="A172" s="20" t="s">
        <v>135</v>
      </c>
      <c r="B172" s="86"/>
      <c r="C172" s="21"/>
      <c r="D172" s="3"/>
      <c r="E172" s="3"/>
      <c r="F172" s="3"/>
      <c r="G172" s="25"/>
      <c r="H172" s="3"/>
      <c r="I172" s="3"/>
      <c r="J172" s="3"/>
      <c r="K172" s="3"/>
      <c r="L172" s="3"/>
    </row>
    <row r="173" spans="1:15" x14ac:dyDescent="0.25">
      <c r="A173" s="33">
        <v>1</v>
      </c>
      <c r="B173" s="33">
        <v>131</v>
      </c>
      <c r="C173" s="7">
        <f>VLOOKUP($B173,Tabelle3!$A$1:$Q$560,2,FALSE)</f>
        <v>0</v>
      </c>
      <c r="D173" s="7" t="str">
        <f>VLOOKUP($B173,Tabelle3!$A$1:$Q$560,3,FALSE)</f>
        <v>"de Oro" Apollo de Oro</v>
      </c>
      <c r="E173" s="7" t="str">
        <f>VLOOKUP($B173,Tabelle3!$A$1:$Q$560,12,FALSE)</f>
        <v>Kaserhof "de Oro"</v>
      </c>
      <c r="F173" s="4"/>
      <c r="G173" s="25"/>
      <c r="H173" s="4"/>
      <c r="I173" s="4"/>
      <c r="J173" s="4"/>
      <c r="K173" s="4"/>
      <c r="L173" s="4"/>
    </row>
    <row r="174" spans="1:15" x14ac:dyDescent="0.25">
      <c r="A174" s="33">
        <v>2</v>
      </c>
      <c r="B174" s="33"/>
      <c r="C174" s="7" t="e">
        <f>VLOOKUP($B174,Tabelle3!$A$1:$Q$560,2,FALSE)</f>
        <v>#N/A</v>
      </c>
      <c r="D174" s="7" t="e">
        <f>VLOOKUP($B174,Tabelle3!$A$1:$Q$560,3,FALSE)</f>
        <v>#N/A</v>
      </c>
      <c r="E174" s="7" t="e">
        <f>VLOOKUP($B174,Tabelle3!$A$1:$Q$560,12,FALSE)</f>
        <v>#N/A</v>
      </c>
      <c r="F174" s="4"/>
      <c r="G174" s="25"/>
      <c r="H174" s="4"/>
      <c r="I174" s="4"/>
      <c r="J174" s="4"/>
      <c r="K174" s="4"/>
      <c r="L174" s="4"/>
    </row>
    <row r="175" spans="1:15" x14ac:dyDescent="0.25">
      <c r="A175" s="33">
        <v>3</v>
      </c>
      <c r="B175" s="33"/>
      <c r="C175" s="7" t="e">
        <f>VLOOKUP($B175,Tabelle3!$A$1:$Q$560,2,FALSE)</f>
        <v>#N/A</v>
      </c>
      <c r="D175" s="7" t="e">
        <f>VLOOKUP($B175,Tabelle3!$A$1:$Q$560,3,FALSE)</f>
        <v>#N/A</v>
      </c>
      <c r="E175" s="7" t="e">
        <f>VLOOKUP($B175,Tabelle3!$A$1:$Q$560,12,FALSE)</f>
        <v>#N/A</v>
      </c>
      <c r="F175" s="4"/>
      <c r="G175" s="25"/>
      <c r="H175" s="4"/>
      <c r="I175" s="4"/>
      <c r="J175" s="4"/>
      <c r="K175" s="4"/>
      <c r="L175" s="4"/>
    </row>
    <row r="176" spans="1:15" x14ac:dyDescent="0.25">
      <c r="A176" s="34"/>
      <c r="B176" s="34"/>
      <c r="C176" s="4"/>
      <c r="D176" s="4"/>
      <c r="E176" s="4"/>
      <c r="F176" s="4"/>
      <c r="G176" s="25"/>
      <c r="H176" s="4"/>
      <c r="I176" s="4"/>
      <c r="J176" s="4"/>
      <c r="K176" s="4"/>
      <c r="L176" s="4"/>
    </row>
    <row r="177" spans="1:12" x14ac:dyDescent="0.25">
      <c r="A177" s="20" t="s">
        <v>943</v>
      </c>
      <c r="B177" s="86"/>
      <c r="C177" s="21"/>
      <c r="D177" s="3"/>
      <c r="E177" s="3"/>
      <c r="F177" s="4"/>
      <c r="G177" s="25"/>
      <c r="H177" s="4"/>
      <c r="I177" s="4"/>
      <c r="J177" s="4"/>
      <c r="K177" s="4"/>
      <c r="L177" s="4"/>
    </row>
    <row r="178" spans="1:12" x14ac:dyDescent="0.25">
      <c r="A178" s="33">
        <v>1</v>
      </c>
      <c r="B178" s="33">
        <v>130</v>
      </c>
      <c r="C178" s="7">
        <f>VLOOKUP($B178,Tabelle3!$A$1:$Q$560,2,FALSE)</f>
        <v>0</v>
      </c>
      <c r="D178" s="7" t="str">
        <f>VLOOKUP($B178,Tabelle3!$A$1:$Q$560,3,FALSE)</f>
        <v>Alfa Max</v>
      </c>
      <c r="E178" s="7" t="str">
        <f>VLOOKUP($B178,Tabelle3!$A$1:$Q$560,12,FALSE)</f>
        <v>Absolute Alpaca Europe</v>
      </c>
      <c r="F178" s="4"/>
      <c r="G178" s="25"/>
      <c r="H178" s="4"/>
      <c r="I178" s="4"/>
      <c r="J178" s="4"/>
      <c r="K178" s="4"/>
      <c r="L178" s="4"/>
    </row>
    <row r="179" spans="1:12" x14ac:dyDescent="0.25">
      <c r="A179" s="33">
        <v>2</v>
      </c>
      <c r="B179" s="33"/>
      <c r="C179" s="7" t="e">
        <f>VLOOKUP($B179,Tabelle3!$A$1:$Q$560,2,FALSE)</f>
        <v>#N/A</v>
      </c>
      <c r="D179" s="7" t="e">
        <f>VLOOKUP($B179,Tabelle3!$A$1:$Q$560,3,FALSE)</f>
        <v>#N/A</v>
      </c>
      <c r="E179" s="7" t="e">
        <f>VLOOKUP($B179,Tabelle3!$A$1:$Q$560,12,FALSE)</f>
        <v>#N/A</v>
      </c>
      <c r="F179" s="4"/>
      <c r="G179" s="25"/>
      <c r="H179" s="4"/>
      <c r="I179" s="4"/>
      <c r="J179" s="4"/>
      <c r="K179" s="4"/>
      <c r="L179" s="4"/>
    </row>
    <row r="180" spans="1:12" x14ac:dyDescent="0.25">
      <c r="A180" s="33">
        <v>3</v>
      </c>
      <c r="B180" s="33"/>
      <c r="C180" s="7" t="e">
        <f>VLOOKUP($B180,Tabelle3!$A$1:$Q$560,2,FALSE)</f>
        <v>#N/A</v>
      </c>
      <c r="D180" s="7" t="e">
        <f>VLOOKUP($B180,Tabelle3!$A$1:$Q$560,3,FALSE)</f>
        <v>#N/A</v>
      </c>
      <c r="E180" s="7" t="e">
        <f>VLOOKUP($B180,Tabelle3!$A$1:$Q$560,12,FALSE)</f>
        <v>#N/A</v>
      </c>
      <c r="F180" s="11"/>
      <c r="G180" s="29"/>
      <c r="H180" s="15"/>
      <c r="I180" s="11"/>
      <c r="J180" s="27"/>
      <c r="K180" s="11"/>
      <c r="L180" s="15"/>
    </row>
    <row r="181" spans="1:12" x14ac:dyDescent="0.25">
      <c r="A181" s="34"/>
      <c r="B181" s="34"/>
      <c r="C181" s="4"/>
      <c r="D181" s="4"/>
      <c r="E181" s="4"/>
      <c r="F181" s="11"/>
      <c r="G181" s="29"/>
      <c r="H181" s="15"/>
      <c r="I181" s="11"/>
      <c r="J181" s="27"/>
      <c r="K181" s="11"/>
      <c r="L181" s="15"/>
    </row>
    <row r="182" spans="1:12" x14ac:dyDescent="0.25">
      <c r="A182" s="34"/>
      <c r="B182" s="34"/>
      <c r="C182" s="4"/>
      <c r="D182" s="4"/>
      <c r="E182" s="4"/>
      <c r="F182" s="11"/>
      <c r="G182" s="29"/>
      <c r="H182" s="15"/>
      <c r="I182" s="11"/>
      <c r="J182" s="27"/>
      <c r="K182" s="11"/>
      <c r="L182" s="15"/>
    </row>
    <row r="183" spans="1:12" x14ac:dyDescent="0.25">
      <c r="A183" s="3"/>
      <c r="B183" s="8"/>
      <c r="C183" s="3"/>
      <c r="D183" s="3"/>
      <c r="E183" s="3"/>
      <c r="F183" s="3"/>
      <c r="G183" s="25"/>
      <c r="H183" s="3"/>
      <c r="I183" s="3"/>
      <c r="J183" s="3"/>
      <c r="K183" s="3"/>
      <c r="L183" s="3"/>
    </row>
    <row r="184" spans="1:12" ht="23.25" x14ac:dyDescent="0.35">
      <c r="A184" s="90" t="s">
        <v>939</v>
      </c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3"/>
      <c r="B185" s="8"/>
      <c r="C185" s="3"/>
      <c r="D185" s="3"/>
      <c r="E185" s="3"/>
      <c r="F185" s="3"/>
      <c r="G185" s="25"/>
      <c r="H185" s="3"/>
      <c r="I185" s="3"/>
      <c r="J185" s="3"/>
      <c r="K185" s="3"/>
      <c r="L185" s="3"/>
    </row>
    <row r="186" spans="1:12" x14ac:dyDescent="0.25">
      <c r="A186" s="58" t="s">
        <v>136</v>
      </c>
      <c r="B186" s="76"/>
      <c r="C186" s="58"/>
      <c r="D186" s="3"/>
      <c r="E186" s="5"/>
      <c r="F186" s="5"/>
      <c r="G186" s="22"/>
      <c r="H186" s="5"/>
      <c r="I186" s="5"/>
      <c r="J186" s="5"/>
      <c r="K186" s="5"/>
      <c r="L186" s="5"/>
    </row>
    <row r="187" spans="1:12" x14ac:dyDescent="0.25">
      <c r="A187" s="33">
        <v>1</v>
      </c>
      <c r="B187" s="33">
        <v>133</v>
      </c>
      <c r="C187" s="7">
        <f>VLOOKUP($B187,Tabelle3!$A$1:$Q$560,2,FALSE)</f>
        <v>0</v>
      </c>
      <c r="D187" s="7" t="str">
        <f>VLOOKUP($B187,Tabelle3!$A$1:$Q$560,3,FALSE)</f>
        <v>Bypaka Hellboy</v>
      </c>
      <c r="E187" s="7" t="str">
        <f>VLOOKUP($B187,Tabelle3!$A$1:$Q$560,12,FALSE)</f>
        <v>Bypaka</v>
      </c>
      <c r="F187" s="4"/>
      <c r="G187" s="25"/>
      <c r="H187" s="370" t="s">
        <v>21</v>
      </c>
      <c r="I187" s="370"/>
      <c r="J187" s="370"/>
      <c r="K187" s="370"/>
      <c r="L187" s="2"/>
    </row>
    <row r="188" spans="1:12" x14ac:dyDescent="0.25">
      <c r="A188" s="33">
        <v>2</v>
      </c>
      <c r="B188" s="33">
        <v>136</v>
      </c>
      <c r="C188" s="7">
        <f>VLOOKUP($B188,Tabelle3!$A$1:$Q$560,2,FALSE)</f>
        <v>0</v>
      </c>
      <c r="D188" s="7" t="str">
        <f>VLOOKUP($B188,Tabelle3!$A$1:$Q$560,3,FALSE)</f>
        <v>"de Oro" Tabasco de Oro</v>
      </c>
      <c r="E188" s="7" t="str">
        <f>VLOOKUP($B188,Tabelle3!$A$1:$Q$560,12,FALSE)</f>
        <v>Kaserhof "de Oro"</v>
      </c>
      <c r="F188" s="4"/>
      <c r="G188" s="25"/>
      <c r="H188" s="4">
        <f>INDEX(B187:B204,MATCH("CC",$F187:$F204,0))</f>
        <v>147</v>
      </c>
      <c r="I188" s="4">
        <f>INDEX(C187:C204,MATCH("CC",$F187:$F204,0))</f>
        <v>0</v>
      </c>
      <c r="J188" s="4" t="str">
        <f>INDEX(D187:D204,MATCH("CC",$F187:$F204,0))</f>
        <v>MQ Nepumuk</v>
      </c>
      <c r="K188" s="4" t="str">
        <f>INDEX(E187:E204,MATCH("CC",$F187:$F204,0))</f>
        <v>MIRIQUIDI-alpacas</v>
      </c>
      <c r="L188" s="4"/>
    </row>
    <row r="189" spans="1:12" x14ac:dyDescent="0.25">
      <c r="A189" s="33">
        <v>3</v>
      </c>
      <c r="B189" s="33">
        <v>132</v>
      </c>
      <c r="C189" s="7">
        <f>VLOOKUP($B189,Tabelle3!$A$1:$Q$560,2,FALSE)</f>
        <v>0</v>
      </c>
      <c r="D189" s="7" t="str">
        <f>VLOOKUP($B189,Tabelle3!$A$1:$Q$560,3,FALSE)</f>
        <v>AAE Absolute Socke</v>
      </c>
      <c r="E189" s="7" t="str">
        <f>VLOOKUP($B189,Tabelle3!$A$1:$Q$560,12,FALSE)</f>
        <v>Absolute Alpaca Europe</v>
      </c>
      <c r="F189" s="4"/>
      <c r="G189" s="25"/>
      <c r="H189" s="4"/>
      <c r="I189" s="4"/>
      <c r="J189" s="4"/>
      <c r="K189" s="4"/>
      <c r="L189" s="4"/>
    </row>
    <row r="190" spans="1:12" x14ac:dyDescent="0.25">
      <c r="A190" s="34"/>
      <c r="B190" s="34"/>
      <c r="C190" s="4"/>
      <c r="D190" s="4"/>
      <c r="E190" s="4"/>
      <c r="F190" s="4"/>
      <c r="G190" s="25"/>
      <c r="H190" s="4"/>
      <c r="I190" s="4"/>
      <c r="J190" s="4"/>
      <c r="K190" s="4"/>
      <c r="L190" s="4"/>
    </row>
    <row r="191" spans="1:12" x14ac:dyDescent="0.25">
      <c r="A191" s="58" t="s">
        <v>136</v>
      </c>
      <c r="B191" s="76"/>
      <c r="C191" s="58"/>
      <c r="D191" s="3"/>
      <c r="E191" s="5"/>
      <c r="F191" s="4"/>
      <c r="G191" s="25"/>
      <c r="H191" s="4"/>
      <c r="I191" s="4"/>
      <c r="J191" s="4"/>
      <c r="K191" s="4"/>
      <c r="L191" s="4"/>
    </row>
    <row r="192" spans="1:12" x14ac:dyDescent="0.25">
      <c r="A192" s="33">
        <v>1</v>
      </c>
      <c r="B192" s="33">
        <v>140</v>
      </c>
      <c r="C192" s="7">
        <f>VLOOKUP($B192,Tabelle3!$A$1:$Q$560,2,FALSE)</f>
        <v>0</v>
      </c>
      <c r="D192" s="7" t="str">
        <f>VLOOKUP($B192,Tabelle3!$A$1:$Q$560,3,FALSE)</f>
        <v>"de Oro" Urikan de Oro</v>
      </c>
      <c r="E192" s="7" t="str">
        <f>VLOOKUP($B192,Tabelle3!$A$1:$Q$560,12,FALSE)</f>
        <v>Kaserhof "de Oro"</v>
      </c>
      <c r="F192" s="4"/>
      <c r="G192" s="25"/>
      <c r="H192" s="4"/>
      <c r="I192" s="4"/>
      <c r="J192" s="4"/>
      <c r="K192" s="4"/>
      <c r="L192" s="4"/>
    </row>
    <row r="193" spans="1:12" x14ac:dyDescent="0.25">
      <c r="A193" s="33">
        <v>2</v>
      </c>
      <c r="B193" s="33">
        <v>139</v>
      </c>
      <c r="C193" s="7">
        <f>VLOOKUP($B193,Tabelle3!$A$1:$Q$560,2,FALSE)</f>
        <v>0</v>
      </c>
      <c r="D193" s="7" t="str">
        <f>VLOOKUP($B193,Tabelle3!$A$1:$Q$560,3,FALSE)</f>
        <v>AV Benz Sobbek</v>
      </c>
      <c r="E193" s="7" t="str">
        <f>VLOOKUP($B193,Tabelle3!$A$1:$Q$560,12,FALSE)</f>
        <v>Alpaca Village</v>
      </c>
      <c r="F193" s="4"/>
      <c r="G193" s="25"/>
      <c r="H193" s="4"/>
      <c r="I193" s="4"/>
      <c r="J193" s="4"/>
      <c r="K193" s="4"/>
      <c r="L193" s="4"/>
    </row>
    <row r="194" spans="1:12" x14ac:dyDescent="0.25">
      <c r="A194" s="33">
        <v>3</v>
      </c>
      <c r="B194" s="33">
        <v>138</v>
      </c>
      <c r="C194" s="7">
        <f>VLOOKUP($B194,Tabelle3!$A$1:$Q$560,2,FALSE)</f>
        <v>0</v>
      </c>
      <c r="D194" s="7" t="str">
        <f>VLOOKUP($B194,Tabelle3!$A$1:$Q$560,3,FALSE)</f>
        <v>Bypaka Mr. Grey</v>
      </c>
      <c r="E194" s="7" t="str">
        <f>VLOOKUP($B194,Tabelle3!$A$1:$Q$560,12,FALSE)</f>
        <v>Bypaka</v>
      </c>
      <c r="F194" s="4"/>
      <c r="G194" s="25"/>
      <c r="H194" s="4"/>
      <c r="I194" s="4"/>
      <c r="J194" s="4"/>
      <c r="K194" s="4"/>
      <c r="L194" s="4"/>
    </row>
    <row r="195" spans="1:12" x14ac:dyDescent="0.25">
      <c r="A195" s="34"/>
      <c r="B195" s="34"/>
      <c r="C195" s="4"/>
      <c r="D195" s="4"/>
      <c r="E195" s="4"/>
      <c r="F195" s="4"/>
      <c r="G195" s="25"/>
      <c r="H195" s="4"/>
      <c r="I195" s="4"/>
      <c r="J195" s="4"/>
      <c r="K195" s="4"/>
      <c r="L195" s="4"/>
    </row>
    <row r="196" spans="1:12" x14ac:dyDescent="0.25">
      <c r="A196" s="58" t="s">
        <v>19</v>
      </c>
      <c r="B196" s="76"/>
      <c r="C196" s="58"/>
      <c r="D196" s="3"/>
      <c r="E196" s="5"/>
      <c r="F196" s="5"/>
      <c r="G196" s="22"/>
      <c r="H196" s="5"/>
      <c r="I196" s="5"/>
      <c r="J196" s="5"/>
      <c r="K196" s="5"/>
      <c r="L196" s="5"/>
    </row>
    <row r="197" spans="1:12" x14ac:dyDescent="0.25">
      <c r="A197" s="33">
        <v>1</v>
      </c>
      <c r="B197" s="33">
        <v>145</v>
      </c>
      <c r="C197" s="7">
        <f>VLOOKUP($B197,Tabelle3!$A$1:$Q$560,2,FALSE)</f>
        <v>0</v>
      </c>
      <c r="D197" s="7" t="str">
        <f>VLOOKUP($B197,Tabelle3!$A$1:$Q$560,3,FALSE)</f>
        <v>MQ Silver Star</v>
      </c>
      <c r="E197" s="7" t="str">
        <f>VLOOKUP($B197,Tabelle3!$A$1:$Q$560,12,FALSE)</f>
        <v>MIRIQUIDI-alpacas</v>
      </c>
      <c r="F197" s="4" t="s">
        <v>117</v>
      </c>
      <c r="G197" s="25"/>
      <c r="H197" s="4"/>
      <c r="I197" s="4"/>
      <c r="J197" s="4"/>
      <c r="K197" s="4"/>
      <c r="L197" s="4"/>
    </row>
    <row r="198" spans="1:12" x14ac:dyDescent="0.25">
      <c r="A198" s="33">
        <v>2</v>
      </c>
      <c r="B198" s="33">
        <v>146</v>
      </c>
      <c r="C198" s="7">
        <f>VLOOKUP($B198,Tabelle3!$A$1:$Q$560,2,FALSE)</f>
        <v>0</v>
      </c>
      <c r="D198" s="7" t="str">
        <f>VLOOKUP($B198,Tabelle3!$A$1:$Q$560,3,FALSE)</f>
        <v>Al Hector</v>
      </c>
      <c r="E198" s="7" t="str">
        <f>VLOOKUP($B198,Tabelle3!$A$1:$Q$560,12,FALSE)</f>
        <v>Alpacaland Steffen Krämer</v>
      </c>
      <c r="F198" s="4"/>
      <c r="G198" s="25"/>
      <c r="H198" s="4"/>
      <c r="I198" s="4"/>
      <c r="J198" s="4"/>
      <c r="K198" s="4"/>
      <c r="L198" s="4"/>
    </row>
    <row r="199" spans="1:12" x14ac:dyDescent="0.25">
      <c r="A199" s="33">
        <v>3</v>
      </c>
      <c r="B199" s="33">
        <v>144</v>
      </c>
      <c r="C199" s="7">
        <f>VLOOKUP($B199,Tabelle3!$A$1:$Q$560,2,FALSE)</f>
        <v>0</v>
      </c>
      <c r="D199" s="7" t="str">
        <f>VLOOKUP($B199,Tabelle3!$A$1:$Q$560,3,FALSE)</f>
        <v>Alfa Heavens Prince</v>
      </c>
      <c r="E199" s="7" t="str">
        <f>VLOOKUP($B199,Tabelle3!$A$1:$Q$560,12,FALSE)</f>
        <v>Alpakafarm Schaber</v>
      </c>
      <c r="F199" s="4"/>
      <c r="G199" s="25"/>
      <c r="H199" s="4"/>
      <c r="I199" s="4"/>
      <c r="J199" s="4"/>
      <c r="K199" s="4"/>
      <c r="L199" s="4"/>
    </row>
    <row r="200" spans="1:12" x14ac:dyDescent="0.25">
      <c r="A200" s="12"/>
      <c r="B200" s="74"/>
      <c r="C200" s="15"/>
      <c r="D200" s="15"/>
      <c r="E200" s="11"/>
      <c r="F200" s="11"/>
      <c r="G200" s="29"/>
      <c r="H200" s="15"/>
      <c r="I200" s="11"/>
      <c r="J200" s="27"/>
      <c r="K200" s="11"/>
      <c r="L200" s="15"/>
    </row>
    <row r="201" spans="1:12" x14ac:dyDescent="0.25">
      <c r="A201" s="58" t="s">
        <v>20</v>
      </c>
      <c r="B201" s="76"/>
      <c r="C201" s="58"/>
      <c r="D201" s="3"/>
      <c r="E201" s="5"/>
      <c r="F201" s="5"/>
      <c r="G201" s="22"/>
      <c r="H201" s="5"/>
      <c r="I201" s="5"/>
      <c r="J201" s="5"/>
      <c r="K201" s="5"/>
      <c r="L201" s="5"/>
    </row>
    <row r="202" spans="1:12" x14ac:dyDescent="0.25">
      <c r="A202" s="33">
        <v>1</v>
      </c>
      <c r="B202" s="33">
        <v>147</v>
      </c>
      <c r="C202" s="7">
        <f>VLOOKUP($B202,Tabelle3!$A$1:$Q$560,2,FALSE)</f>
        <v>0</v>
      </c>
      <c r="D202" s="7" t="str">
        <f>VLOOKUP($B202,Tabelle3!$A$1:$Q$560,3,FALSE)</f>
        <v>MQ Nepumuk</v>
      </c>
      <c r="E202" s="7" t="str">
        <f>VLOOKUP($B202,Tabelle3!$A$1:$Q$560,12,FALSE)</f>
        <v>MIRIQUIDI-alpacas</v>
      </c>
      <c r="F202" s="4" t="s">
        <v>118</v>
      </c>
      <c r="G202" s="25"/>
      <c r="H202" s="4"/>
      <c r="I202" s="4"/>
      <c r="J202" s="4"/>
      <c r="K202" s="4"/>
      <c r="L202" s="4"/>
    </row>
    <row r="203" spans="1:12" x14ac:dyDescent="0.25">
      <c r="A203" s="33">
        <v>2</v>
      </c>
      <c r="B203" s="33"/>
      <c r="C203" s="7" t="e">
        <f>VLOOKUP($B203,Tabelle3!$A$1:$Q$560,2,FALSE)</f>
        <v>#N/A</v>
      </c>
      <c r="D203" s="7" t="e">
        <f>VLOOKUP($B203,Tabelle3!$A$1:$Q$560,3,FALSE)</f>
        <v>#N/A</v>
      </c>
      <c r="E203" s="7" t="e">
        <f>VLOOKUP($B203,Tabelle3!$A$1:$Q$560,12,FALSE)</f>
        <v>#N/A</v>
      </c>
      <c r="F203" s="4"/>
      <c r="G203" s="25"/>
      <c r="H203" s="4"/>
      <c r="I203" s="4"/>
      <c r="J203" s="4"/>
      <c r="K203" s="4"/>
      <c r="L203" s="4"/>
    </row>
    <row r="204" spans="1:12" x14ac:dyDescent="0.25">
      <c r="A204" s="33">
        <v>3</v>
      </c>
      <c r="B204" s="33"/>
      <c r="C204" s="7" t="e">
        <f>VLOOKUP($B204,Tabelle3!$A$1:$Q$560,2,FALSE)</f>
        <v>#N/A</v>
      </c>
      <c r="D204" s="7" t="e">
        <f>VLOOKUP($B204,Tabelle3!$A$1:$Q$560,3,FALSE)</f>
        <v>#N/A</v>
      </c>
      <c r="E204" s="7" t="e">
        <f>VLOOKUP($B204,Tabelle3!$A$1:$Q$560,12,FALSE)</f>
        <v>#N/A</v>
      </c>
      <c r="F204" s="4"/>
      <c r="G204" s="25"/>
      <c r="H204" s="4"/>
      <c r="I204" s="4"/>
      <c r="J204" s="4"/>
      <c r="K204" s="4"/>
      <c r="L204" s="4"/>
    </row>
    <row r="205" spans="1:12" x14ac:dyDescent="0.25">
      <c r="A205" s="12"/>
      <c r="B205" s="74"/>
      <c r="C205" s="15"/>
      <c r="D205" s="15"/>
      <c r="E205" s="11"/>
      <c r="F205" s="11"/>
      <c r="G205" s="29"/>
      <c r="H205" s="15"/>
      <c r="I205" s="11"/>
      <c r="J205" s="27"/>
      <c r="K205" s="11"/>
      <c r="L205" s="15"/>
    </row>
    <row r="206" spans="1:12" x14ac:dyDescent="0.25">
      <c r="A206" s="8"/>
      <c r="B206" s="34"/>
      <c r="C206" s="4"/>
      <c r="D206" s="3"/>
      <c r="E206" s="5"/>
      <c r="F206" s="5"/>
      <c r="G206" s="22"/>
      <c r="H206" s="5"/>
      <c r="I206" s="5"/>
      <c r="J206" s="5"/>
      <c r="K206" s="5"/>
      <c r="L206" s="5"/>
    </row>
    <row r="207" spans="1:12" x14ac:dyDescent="0.25">
      <c r="A207" s="12"/>
      <c r="E207" s="11"/>
      <c r="F207" s="11"/>
      <c r="G207" s="14"/>
      <c r="H207" s="13"/>
      <c r="I207" s="11"/>
      <c r="J207" s="13"/>
      <c r="K207" s="11"/>
      <c r="L207" s="13"/>
    </row>
    <row r="208" spans="1:12" x14ac:dyDescent="0.25">
      <c r="A208" s="8"/>
      <c r="B208" s="34"/>
      <c r="C208" s="4"/>
      <c r="D208" s="3"/>
      <c r="E208" s="5"/>
      <c r="F208" s="5"/>
      <c r="G208" s="22"/>
      <c r="H208" s="5"/>
      <c r="I208" s="5"/>
      <c r="J208" s="5"/>
      <c r="K208" s="5"/>
      <c r="L208" s="5"/>
    </row>
    <row r="209" spans="1:13" x14ac:dyDescent="0.25">
      <c r="A209" s="17" t="s">
        <v>137</v>
      </c>
      <c r="B209" s="78"/>
      <c r="C209" s="18"/>
      <c r="D209" s="3"/>
      <c r="E209" s="5"/>
      <c r="F209" s="5"/>
      <c r="G209" s="22"/>
      <c r="H209" s="5"/>
      <c r="I209" s="5"/>
      <c r="J209" s="5"/>
      <c r="K209" s="5"/>
      <c r="L209" s="5"/>
      <c r="M209" s="1"/>
    </row>
    <row r="210" spans="1:13" x14ac:dyDescent="0.25">
      <c r="A210" s="33">
        <v>1</v>
      </c>
      <c r="B210" s="33">
        <v>152</v>
      </c>
      <c r="C210" s="7">
        <f>VLOOKUP($B210,Tabelle3!$A$1:$Q$560,2,FALSE)</f>
        <v>0</v>
      </c>
      <c r="D210" s="7" t="str">
        <f>VLOOKUP($B210,Tabelle3!$A$1:$Q$560,3,FALSE)</f>
        <v>AVBB Dexter</v>
      </c>
      <c r="E210" s="7" t="str">
        <f>VLOOKUP($B210,Tabelle3!$A$1:$Q$560,12,FALSE)</f>
        <v>Alpakas vom Bollerberg</v>
      </c>
      <c r="F210" s="4" t="s">
        <v>117</v>
      </c>
      <c r="G210" s="25"/>
      <c r="H210" s="371" t="s">
        <v>26</v>
      </c>
      <c r="I210" s="371"/>
      <c r="J210" s="371"/>
      <c r="K210" s="371"/>
      <c r="L210" s="2"/>
      <c r="M210" s="1"/>
    </row>
    <row r="211" spans="1:13" x14ac:dyDescent="0.25">
      <c r="A211" s="33">
        <v>2</v>
      </c>
      <c r="B211" s="33">
        <v>150</v>
      </c>
      <c r="C211" s="7">
        <f>VLOOKUP($B211,Tabelle3!$A$1:$Q$560,2,FALSE)</f>
        <v>0</v>
      </c>
      <c r="D211" s="7" t="str">
        <f>VLOOKUP($B211,Tabelle3!$A$1:$Q$560,3,FALSE)</f>
        <v>BA Bühlertal Empire</v>
      </c>
      <c r="E211" s="7" t="str">
        <f>VLOOKUP($B211,Tabelle3!$A$1:$Q$560,12,FALSE)</f>
        <v xml:space="preserve">Bühlertal Alpakas GbR </v>
      </c>
      <c r="F211" s="4"/>
      <c r="G211" s="25"/>
      <c r="H211" s="4">
        <f>INDEX(B210:B232,MATCH("CC",$F210:$F232,0))</f>
        <v>166</v>
      </c>
      <c r="I211" s="4">
        <f>INDEX(C210:C232,MATCH("CC",$F210:$F232,0))</f>
        <v>0</v>
      </c>
      <c r="J211" s="4" t="str">
        <f>INDEX(D210:D232,MATCH("CC",$F210:$F232,0))</f>
        <v>Flanders Ronin ET</v>
      </c>
      <c r="K211" s="4" t="str">
        <f>INDEX(E210:E232,MATCH("CC",$F210:$F232,0))</f>
        <v>Dreamworld Alpacas</v>
      </c>
      <c r="L211" s="4"/>
      <c r="M211" s="1"/>
    </row>
    <row r="212" spans="1:13" x14ac:dyDescent="0.25">
      <c r="A212" s="33">
        <v>3</v>
      </c>
      <c r="B212" s="33">
        <v>149</v>
      </c>
      <c r="C212" s="7">
        <f>VLOOKUP($B212,Tabelle3!$A$1:$Q$560,2,FALSE)</f>
        <v>0</v>
      </c>
      <c r="D212" s="7" t="str">
        <f>VLOOKUP($B212,Tabelle3!$A$1:$Q$560,3,FALSE)</f>
        <v>Alfa Piazzenjo</v>
      </c>
      <c r="E212" s="7" t="str">
        <f>VLOOKUP($B212,Tabelle3!$A$1:$Q$560,12,FALSE)</f>
        <v>Alpakafarm Schaber</v>
      </c>
      <c r="F212" s="4"/>
      <c r="G212" s="25"/>
      <c r="H212" s="4"/>
      <c r="I212" s="4"/>
      <c r="J212" s="4"/>
      <c r="K212" s="4"/>
      <c r="L212" s="4"/>
      <c r="M212" s="1"/>
    </row>
    <row r="213" spans="1:13" x14ac:dyDescent="0.25">
      <c r="A213" s="34"/>
      <c r="B213" s="34"/>
      <c r="C213" s="4"/>
      <c r="D213" s="4"/>
      <c r="E213" s="4"/>
      <c r="F213" s="4"/>
      <c r="G213" s="25"/>
      <c r="H213" s="4"/>
      <c r="I213" s="4"/>
      <c r="J213" s="4"/>
      <c r="K213" s="4"/>
      <c r="L213" s="4"/>
      <c r="M213" s="1"/>
    </row>
    <row r="214" spans="1:13" x14ac:dyDescent="0.25">
      <c r="A214" s="17" t="s">
        <v>137</v>
      </c>
      <c r="B214" s="78"/>
      <c r="C214" s="18"/>
      <c r="D214" s="3"/>
      <c r="E214" s="5"/>
      <c r="F214" s="4"/>
      <c r="G214" s="25"/>
      <c r="H214" s="4"/>
      <c r="I214" s="4"/>
      <c r="J214" s="4"/>
      <c r="K214" s="4"/>
      <c r="L214" s="4"/>
      <c r="M214" s="1"/>
    </row>
    <row r="215" spans="1:13" x14ac:dyDescent="0.25">
      <c r="A215" s="33">
        <v>1</v>
      </c>
      <c r="B215" s="33">
        <v>158</v>
      </c>
      <c r="C215" s="7">
        <f>VLOOKUP($B215,Tabelle3!$A$1:$Q$560,2,FALSE)</f>
        <v>0</v>
      </c>
      <c r="D215" s="7" t="str">
        <f>VLOOKUP($B215,Tabelle3!$A$1:$Q$560,3,FALSE)</f>
        <v>DwA Medicus</v>
      </c>
      <c r="E215" s="7" t="str">
        <f>VLOOKUP($B215,Tabelle3!$A$1:$Q$560,12,FALSE)</f>
        <v>Dreamworld Alpacas</v>
      </c>
      <c r="F215" s="4"/>
      <c r="G215" s="25"/>
      <c r="H215" s="4"/>
      <c r="I215" s="4"/>
      <c r="J215" s="4"/>
      <c r="K215" s="4"/>
      <c r="L215" s="4"/>
      <c r="M215" s="1"/>
    </row>
    <row r="216" spans="1:13" x14ac:dyDescent="0.25">
      <c r="A216" s="33">
        <v>2</v>
      </c>
      <c r="B216" s="33">
        <v>157</v>
      </c>
      <c r="C216" s="7">
        <f>VLOOKUP($B216,Tabelle3!$A$1:$Q$560,2,FALSE)</f>
        <v>0</v>
      </c>
      <c r="D216" s="7" t="str">
        <f>VLOOKUP($B216,Tabelle3!$A$1:$Q$560,3,FALSE)</f>
        <v>OHA Oberhessen Spartacus</v>
      </c>
      <c r="E216" s="7" t="str">
        <f>VLOOKUP($B216,Tabelle3!$A$1:$Q$560,12,FALSE)</f>
        <v>Oberhessen- Alpakas</v>
      </c>
      <c r="F216" s="4"/>
      <c r="G216" s="25"/>
      <c r="H216" s="4"/>
      <c r="I216" s="4"/>
      <c r="J216" s="4"/>
      <c r="K216" s="4"/>
      <c r="L216" s="4"/>
      <c r="M216" s="1"/>
    </row>
    <row r="217" spans="1:13" x14ac:dyDescent="0.25">
      <c r="A217" s="33">
        <v>3</v>
      </c>
      <c r="B217" s="33">
        <v>154</v>
      </c>
      <c r="C217" s="7">
        <f>VLOOKUP($B217,Tabelle3!$A$1:$Q$560,2,FALSE)</f>
        <v>0</v>
      </c>
      <c r="D217" s="7" t="str">
        <f>VLOOKUP($B217,Tabelle3!$A$1:$Q$560,3,FALSE)</f>
        <v>JLA Amando</v>
      </c>
      <c r="E217" s="7" t="str">
        <f>VLOOKUP($B217,Tabelle3!$A$1:$Q$560,12,FALSE)</f>
        <v>Juraland Alpakas</v>
      </c>
      <c r="F217" s="4"/>
      <c r="G217" s="25"/>
      <c r="H217" s="4"/>
      <c r="I217" s="4"/>
      <c r="J217" s="4"/>
      <c r="K217" s="4"/>
      <c r="L217" s="4"/>
      <c r="M217" s="1"/>
    </row>
    <row r="218" spans="1:13" x14ac:dyDescent="0.25">
      <c r="A218" s="34"/>
      <c r="B218" s="34"/>
      <c r="C218" s="4"/>
      <c r="D218" s="4"/>
      <c r="E218" s="4"/>
      <c r="F218" s="4"/>
      <c r="G218" s="25"/>
      <c r="H218" s="4"/>
      <c r="I218" s="4"/>
      <c r="J218" s="4"/>
      <c r="K218" s="4"/>
      <c r="L218" s="4"/>
      <c r="M218" s="1"/>
    </row>
    <row r="219" spans="1:13" x14ac:dyDescent="0.25">
      <c r="A219" s="17" t="s">
        <v>22</v>
      </c>
      <c r="B219" s="78"/>
      <c r="C219" s="18"/>
      <c r="D219" s="3"/>
      <c r="E219" s="5"/>
      <c r="F219" s="5"/>
      <c r="G219" s="22"/>
      <c r="H219" s="5"/>
      <c r="I219" s="5"/>
      <c r="J219" s="5"/>
      <c r="K219" s="5"/>
      <c r="L219" s="5"/>
      <c r="M219" s="1"/>
    </row>
    <row r="220" spans="1:13" x14ac:dyDescent="0.25">
      <c r="A220" s="33">
        <v>1</v>
      </c>
      <c r="B220" s="33">
        <v>163</v>
      </c>
      <c r="C220" s="7">
        <f>VLOOKUP($B220,Tabelle3!$A$1:$Q$560,2,FALSE)</f>
        <v>0</v>
      </c>
      <c r="D220" s="7" t="str">
        <f>VLOOKUP($B220,Tabelle3!$A$1:$Q$560,3,FALSE)</f>
        <v>Bypaka Ciello</v>
      </c>
      <c r="E220" s="7" t="str">
        <f>VLOOKUP($B220,Tabelle3!$A$1:$Q$560,12,FALSE)</f>
        <v>Bypaka</v>
      </c>
      <c r="F220" s="4"/>
      <c r="G220" s="25"/>
      <c r="H220" s="4"/>
      <c r="I220" s="4"/>
      <c r="J220" s="4"/>
      <c r="K220" s="4"/>
      <c r="L220" s="4"/>
      <c r="M220" s="26"/>
    </row>
    <row r="221" spans="1:13" x14ac:dyDescent="0.25">
      <c r="A221" s="33">
        <v>2</v>
      </c>
      <c r="B221" s="33">
        <v>161</v>
      </c>
      <c r="C221" s="7">
        <f>VLOOKUP($B221,Tabelle3!$A$1:$Q$560,2,FALSE)</f>
        <v>0</v>
      </c>
      <c r="D221" s="7" t="str">
        <f>VLOOKUP($B221,Tabelle3!$A$1:$Q$560,3,FALSE)</f>
        <v>MQ Tango Argentino</v>
      </c>
      <c r="E221" s="7" t="str">
        <f>VLOOKUP($B221,Tabelle3!$A$1:$Q$560,12,FALSE)</f>
        <v>MIRIQUIDI-alpacas</v>
      </c>
      <c r="F221" s="4"/>
      <c r="G221" s="25"/>
      <c r="H221" s="4"/>
      <c r="I221" s="4"/>
      <c r="J221" s="4"/>
      <c r="K221" s="4"/>
      <c r="L221" s="4"/>
      <c r="M221" s="1"/>
    </row>
    <row r="222" spans="1:13" x14ac:dyDescent="0.25">
      <c r="A222" s="33">
        <v>3</v>
      </c>
      <c r="B222" s="33">
        <v>160</v>
      </c>
      <c r="C222" s="7">
        <f>VLOOKUP($B222,Tabelle3!$A$1:$Q$560,2,FALSE)</f>
        <v>0</v>
      </c>
      <c r="D222" s="7" t="str">
        <f>VLOOKUP($B222,Tabelle3!$A$1:$Q$560,3,FALSE)</f>
        <v>ZEB Corvus</v>
      </c>
      <c r="E222" s="7" t="str">
        <f>VLOOKUP($B222,Tabelle3!$A$1:$Q$560,12,FALSE)</f>
        <v>Zebedäi Alpakas</v>
      </c>
      <c r="F222" s="4"/>
      <c r="G222" s="25"/>
      <c r="H222" s="4"/>
      <c r="I222" s="4"/>
      <c r="J222" s="4"/>
      <c r="K222" s="4"/>
      <c r="L222" s="4"/>
      <c r="M222" s="1"/>
    </row>
    <row r="223" spans="1:13" x14ac:dyDescent="0.25">
      <c r="A223" s="12"/>
      <c r="B223" s="74"/>
      <c r="C223" s="15"/>
      <c r="D223" s="12"/>
      <c r="E223" s="28"/>
      <c r="F223" s="28"/>
      <c r="G223" s="30"/>
      <c r="H223" s="32"/>
      <c r="I223" s="28"/>
      <c r="J223" s="32"/>
      <c r="K223" s="28"/>
      <c r="L223" s="32"/>
    </row>
    <row r="224" spans="1:13" x14ac:dyDescent="0.25">
      <c r="A224" s="17" t="s">
        <v>24</v>
      </c>
      <c r="B224" s="78"/>
      <c r="C224" s="18"/>
      <c r="D224" s="3"/>
      <c r="E224" s="5"/>
      <c r="F224" s="5"/>
      <c r="G224" s="22"/>
      <c r="H224" s="5"/>
      <c r="I224" s="5"/>
      <c r="J224" s="5"/>
      <c r="K224" s="5"/>
      <c r="L224" s="5"/>
    </row>
    <row r="225" spans="1:12" x14ac:dyDescent="0.25">
      <c r="A225" s="33">
        <v>1</v>
      </c>
      <c r="B225" s="33">
        <v>164</v>
      </c>
      <c r="C225" s="7">
        <f>VLOOKUP($B225,Tabelle3!$A$1:$Q$560,2,FALSE)</f>
        <v>0</v>
      </c>
      <c r="D225" s="7" t="str">
        <f>VLOOKUP($B225,Tabelle3!$A$1:$Q$560,3,FALSE)</f>
        <v>ASK Mocca</v>
      </c>
      <c r="E225" s="7" t="str">
        <f>VLOOKUP($B225,Tabelle3!$A$1:$Q$560,12,FALSE)</f>
        <v>Alpakazucht Steinenkirch</v>
      </c>
      <c r="F225" s="4"/>
      <c r="G225" s="25"/>
      <c r="H225" s="4"/>
      <c r="I225" s="4"/>
      <c r="J225" s="4"/>
      <c r="K225" s="4"/>
      <c r="L225" s="4"/>
    </row>
    <row r="226" spans="1:12" x14ac:dyDescent="0.25">
      <c r="A226" s="33">
        <v>2</v>
      </c>
      <c r="B226" s="33"/>
      <c r="C226" s="7" t="e">
        <f>VLOOKUP($B226,Tabelle3!$A$1:$Q$560,2,FALSE)</f>
        <v>#N/A</v>
      </c>
      <c r="D226" s="7" t="e">
        <f>VLOOKUP($B226,Tabelle3!$A$1:$Q$560,3,FALSE)</f>
        <v>#N/A</v>
      </c>
      <c r="E226" s="7" t="e">
        <f>VLOOKUP($B226,Tabelle3!$A$1:$Q$560,12,FALSE)</f>
        <v>#N/A</v>
      </c>
      <c r="F226" s="4"/>
      <c r="G226" s="25"/>
      <c r="H226" s="4"/>
      <c r="I226" s="4"/>
      <c r="J226" s="4"/>
      <c r="K226" s="4"/>
      <c r="L226" s="4"/>
    </row>
    <row r="227" spans="1:12" x14ac:dyDescent="0.25">
      <c r="A227" s="33">
        <v>3</v>
      </c>
      <c r="B227" s="33"/>
      <c r="C227" s="7" t="e">
        <f>VLOOKUP($B227,Tabelle3!$A$1:$Q$560,2,FALSE)</f>
        <v>#N/A</v>
      </c>
      <c r="D227" s="7" t="e">
        <f>VLOOKUP($B227,Tabelle3!$A$1:$Q$560,3,FALSE)</f>
        <v>#N/A</v>
      </c>
      <c r="E227" s="7" t="e">
        <f>VLOOKUP($B227,Tabelle3!$A$1:$Q$560,12,FALSE)</f>
        <v>#N/A</v>
      </c>
      <c r="F227" s="4"/>
      <c r="G227" s="25"/>
      <c r="H227" s="4"/>
      <c r="I227" s="4"/>
      <c r="J227" s="4"/>
      <c r="K227" s="4"/>
      <c r="L227" s="4"/>
    </row>
    <row r="228" spans="1:12" x14ac:dyDescent="0.25">
      <c r="A228" s="12"/>
      <c r="B228" s="74"/>
      <c r="C228" s="15"/>
      <c r="D228" s="15"/>
      <c r="E228" s="11"/>
      <c r="F228" s="11"/>
      <c r="G228" s="29"/>
      <c r="H228" s="15"/>
      <c r="I228" s="11"/>
      <c r="J228" s="27"/>
      <c r="K228" s="11"/>
      <c r="L228" s="15"/>
    </row>
    <row r="229" spans="1:12" x14ac:dyDescent="0.25">
      <c r="A229" s="17" t="s">
        <v>138</v>
      </c>
      <c r="B229" s="78"/>
      <c r="C229" s="18"/>
      <c r="D229" s="3"/>
      <c r="E229" s="5"/>
      <c r="F229" s="5"/>
      <c r="G229" s="22"/>
      <c r="H229" s="5"/>
      <c r="I229" s="5"/>
      <c r="J229" s="5"/>
      <c r="K229" s="5"/>
      <c r="L229" s="5"/>
    </row>
    <row r="230" spans="1:12" x14ac:dyDescent="0.25">
      <c r="A230" s="33">
        <v>1</v>
      </c>
      <c r="B230" s="33">
        <v>166</v>
      </c>
      <c r="C230" s="7">
        <f>VLOOKUP($B230,Tabelle3!$A$1:$Q$560,2,FALSE)</f>
        <v>0</v>
      </c>
      <c r="D230" s="7" t="str">
        <f>VLOOKUP($B230,Tabelle3!$A$1:$Q$560,3,FALSE)</f>
        <v>Flanders Ronin ET</v>
      </c>
      <c r="E230" s="7" t="str">
        <f>VLOOKUP($B230,Tabelle3!$A$1:$Q$560,12,FALSE)</f>
        <v>Dreamworld Alpacas</v>
      </c>
      <c r="F230" s="4" t="s">
        <v>118</v>
      </c>
      <c r="G230" s="25"/>
      <c r="H230" s="4"/>
      <c r="I230" s="4"/>
      <c r="J230" s="4"/>
      <c r="K230" s="4"/>
      <c r="L230" s="4"/>
    </row>
    <row r="231" spans="1:12" x14ac:dyDescent="0.25">
      <c r="A231" s="33">
        <v>1</v>
      </c>
      <c r="B231" s="33">
        <v>165</v>
      </c>
      <c r="C231" s="7">
        <f>VLOOKUP($B231,Tabelle3!$A$1:$Q$560,2,FALSE)</f>
        <v>0</v>
      </c>
      <c r="D231" s="7" t="str">
        <f>VLOOKUP($B231,Tabelle3!$A$1:$Q$560,3,FALSE)</f>
        <v>TTA Herkules</v>
      </c>
      <c r="E231" s="7" t="str">
        <f>VLOOKUP($B231,Tabelle3!$A$1:$Q$560,12,FALSE)</f>
        <v>Taubertal-Alpakas</v>
      </c>
      <c r="F231" s="4"/>
      <c r="G231" s="25"/>
      <c r="H231" s="4"/>
      <c r="I231" s="4"/>
      <c r="J231" s="4"/>
      <c r="K231" s="4"/>
      <c r="L231" s="4"/>
    </row>
    <row r="232" spans="1:12" x14ac:dyDescent="0.25">
      <c r="A232" s="33">
        <v>3</v>
      </c>
      <c r="B232" s="33"/>
      <c r="C232" s="7" t="e">
        <f>VLOOKUP($B232,Tabelle3!$A$1:$Q$560,2,FALSE)</f>
        <v>#N/A</v>
      </c>
      <c r="D232" s="7" t="e">
        <f>VLOOKUP($B232,Tabelle3!$A$1:$Q$560,3,FALSE)</f>
        <v>#N/A</v>
      </c>
      <c r="E232" s="7" t="e">
        <f>VLOOKUP($B232,Tabelle3!$A$1:$Q$560,12,FALSE)</f>
        <v>#N/A</v>
      </c>
      <c r="F232" s="4"/>
      <c r="G232" s="25"/>
      <c r="H232" s="4"/>
      <c r="I232" s="4"/>
      <c r="J232" s="4"/>
      <c r="K232" s="4"/>
      <c r="L232" s="4"/>
    </row>
    <row r="234" spans="1:12" x14ac:dyDescent="0.25">
      <c r="A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72"/>
      <c r="C235" s="1"/>
      <c r="D235" s="2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34"/>
      <c r="B236" s="34"/>
      <c r="C236" s="4"/>
      <c r="D236" s="4"/>
      <c r="E236" s="4"/>
      <c r="F236" s="4"/>
      <c r="G236" s="25"/>
      <c r="H236" s="4"/>
      <c r="I236" s="4"/>
      <c r="J236" s="4"/>
      <c r="K236" s="4"/>
      <c r="L236" s="4"/>
    </row>
    <row r="237" spans="1:12" x14ac:dyDescent="0.25">
      <c r="A237" s="59" t="s">
        <v>139</v>
      </c>
      <c r="B237" s="79"/>
      <c r="C237" s="59"/>
      <c r="D237" s="23"/>
      <c r="E237" s="5"/>
      <c r="F237" s="5"/>
      <c r="G237" s="22"/>
      <c r="H237" s="5"/>
      <c r="I237" s="5"/>
      <c r="J237" s="5"/>
      <c r="K237" s="5"/>
      <c r="L237" s="5"/>
    </row>
    <row r="238" spans="1:12" x14ac:dyDescent="0.25">
      <c r="A238" s="33">
        <v>1</v>
      </c>
      <c r="B238" s="33">
        <v>172</v>
      </c>
      <c r="C238" s="7">
        <f>VLOOKUP($B238,Tabelle3!$A$1:$Q$560,2,FALSE)</f>
        <v>0</v>
      </c>
      <c r="D238" s="7" t="str">
        <f>VLOOKUP($B238,Tabelle3!$A$1:$Q$560,3,FALSE)</f>
        <v>Alfa Christeboy</v>
      </c>
      <c r="E238" s="7" t="str">
        <f>VLOOKUP($B238,Tabelle3!$A$1:$Q$560,12,FALSE)</f>
        <v>Alpakafarm Schaber</v>
      </c>
      <c r="F238" s="4" t="s">
        <v>118</v>
      </c>
      <c r="G238" s="25"/>
      <c r="H238" s="63" t="s">
        <v>30</v>
      </c>
      <c r="I238" s="59"/>
      <c r="J238" s="59"/>
      <c r="K238" s="59"/>
      <c r="L238" s="2"/>
    </row>
    <row r="239" spans="1:12" x14ac:dyDescent="0.25">
      <c r="A239" s="33">
        <v>2</v>
      </c>
      <c r="B239" s="33">
        <v>167</v>
      </c>
      <c r="C239" s="7">
        <f>VLOOKUP($B239,Tabelle3!$A$1:$Q$560,2,FALSE)</f>
        <v>0</v>
      </c>
      <c r="D239" s="7" t="str">
        <f>VLOOKUP($B239,Tabelle3!$A$1:$Q$560,3,FALSE)</f>
        <v>DwA Prototype</v>
      </c>
      <c r="E239" s="7" t="str">
        <f>VLOOKUP($B239,Tabelle3!$A$1:$Q$560,12,FALSE)</f>
        <v>Dreamworld Alpacas</v>
      </c>
      <c r="F239" s="4"/>
      <c r="G239" s="25"/>
      <c r="H239" s="4">
        <f>INDEX(B238:B265,MATCH("CC",$F238:$F265,0))</f>
        <v>172</v>
      </c>
      <c r="I239" s="4">
        <f>INDEX(C238:C265,MATCH("CC",$F238:$F265,0))</f>
        <v>0</v>
      </c>
      <c r="J239" s="4" t="str">
        <f>INDEX(D238:D265,MATCH("CC",$F238:$F265,0))</f>
        <v>Alfa Christeboy</v>
      </c>
      <c r="K239" s="4" t="str">
        <f>INDEX(E238:E265,MATCH("CC",$F238:$F265,0))</f>
        <v>Alpakafarm Schaber</v>
      </c>
      <c r="L239" s="4"/>
    </row>
    <row r="240" spans="1:12" x14ac:dyDescent="0.25">
      <c r="A240" s="33">
        <v>3</v>
      </c>
      <c r="B240" s="33">
        <v>168</v>
      </c>
      <c r="C240" s="7">
        <f>VLOOKUP($B240,Tabelle3!$A$1:$Q$560,2,FALSE)</f>
        <v>0</v>
      </c>
      <c r="D240" s="7" t="str">
        <f>VLOOKUP($B240,Tabelle3!$A$1:$Q$560,3,FALSE)</f>
        <v>Fairytale Chestnut</v>
      </c>
      <c r="E240" s="7" t="str">
        <f>VLOOKUP($B240,Tabelle3!$A$1:$Q$560,12,FALSE)</f>
        <v>Fairytale Alpacas</v>
      </c>
      <c r="F240" s="4"/>
      <c r="G240" s="25"/>
      <c r="H240" s="4"/>
      <c r="I240" s="4"/>
      <c r="J240" s="4"/>
      <c r="K240" s="4"/>
      <c r="L240" s="4"/>
    </row>
    <row r="241" spans="1:13" x14ac:dyDescent="0.25">
      <c r="A241" s="34"/>
      <c r="B241" s="34"/>
      <c r="C241" s="4"/>
      <c r="D241" s="4"/>
      <c r="E241" s="4"/>
      <c r="F241" s="4"/>
      <c r="G241" s="25"/>
      <c r="H241" s="4"/>
      <c r="I241" s="4"/>
      <c r="J241" s="4"/>
      <c r="K241" s="4"/>
      <c r="L241" s="4"/>
    </row>
    <row r="242" spans="1:13" x14ac:dyDescent="0.25">
      <c r="A242" s="59" t="s">
        <v>139</v>
      </c>
      <c r="B242" s="79"/>
      <c r="C242" s="59"/>
      <c r="D242" s="23"/>
      <c r="E242" s="5"/>
      <c r="F242" s="4"/>
      <c r="G242" s="25"/>
      <c r="H242" s="4"/>
      <c r="I242" s="4"/>
      <c r="J242" s="4"/>
      <c r="K242" s="4"/>
      <c r="L242" s="4"/>
    </row>
    <row r="243" spans="1:13" x14ac:dyDescent="0.25">
      <c r="A243" s="33">
        <v>1</v>
      </c>
      <c r="B243" s="33">
        <v>173</v>
      </c>
      <c r="C243" s="7">
        <f>VLOOKUP($B243,Tabelle3!$A$1:$Q$560,2,FALSE)</f>
        <v>0</v>
      </c>
      <c r="D243" s="7" t="str">
        <f>VLOOKUP($B243,Tabelle3!$A$1:$Q$560,3,FALSE)</f>
        <v>JLA Gonzo</v>
      </c>
      <c r="E243" s="7" t="str">
        <f>VLOOKUP($B243,Tabelle3!$A$1:$Q$560,12,FALSE)</f>
        <v>Juraland Alpakas</v>
      </c>
      <c r="F243" s="4" t="s">
        <v>117</v>
      </c>
      <c r="G243" s="25"/>
      <c r="H243" s="4"/>
      <c r="I243" s="4"/>
      <c r="J243" s="4"/>
      <c r="K243" s="4"/>
      <c r="L243" s="4"/>
    </row>
    <row r="244" spans="1:13" x14ac:dyDescent="0.25">
      <c r="A244" s="33">
        <v>2</v>
      </c>
      <c r="B244" s="33">
        <v>176</v>
      </c>
      <c r="C244" s="7">
        <f>VLOOKUP($B244,Tabelle3!$A$1:$Q$560,2,FALSE)</f>
        <v>0</v>
      </c>
      <c r="D244" s="7" t="str">
        <f>VLOOKUP($B244,Tabelle3!$A$1:$Q$560,3,FALSE)</f>
        <v>AA ProSolo</v>
      </c>
      <c r="E244" s="7" t="str">
        <f>VLOOKUP($B244,Tabelle3!$A$1:$Q$560,12,FALSE)</f>
        <v>Achalm Alpaka</v>
      </c>
      <c r="F244" s="4"/>
      <c r="G244" s="25"/>
      <c r="H244" s="4"/>
      <c r="I244" s="4"/>
      <c r="J244" s="4"/>
      <c r="K244" s="4"/>
      <c r="L244" s="4"/>
    </row>
    <row r="245" spans="1:13" x14ac:dyDescent="0.25">
      <c r="A245" s="33">
        <v>3</v>
      </c>
      <c r="B245" s="33">
        <v>175</v>
      </c>
      <c r="C245" s="7">
        <f>VLOOKUP($B245,Tabelle3!$A$1:$Q$560,2,FALSE)</f>
        <v>0</v>
      </c>
      <c r="D245" s="7" t="str">
        <f>VLOOKUP($B245,Tabelle3!$A$1:$Q$560,3,FALSE)</f>
        <v>Alfa Karmello</v>
      </c>
      <c r="E245" s="7" t="str">
        <f>VLOOKUP($B245,Tabelle3!$A$1:$Q$560,12,FALSE)</f>
        <v>Alpakafarm Schaber</v>
      </c>
      <c r="F245" s="4"/>
      <c r="G245" s="25"/>
      <c r="H245" s="4"/>
      <c r="I245" s="4"/>
      <c r="J245" s="4"/>
      <c r="K245" s="4"/>
      <c r="L245" s="4"/>
    </row>
    <row r="246" spans="1:13" x14ac:dyDescent="0.25">
      <c r="A246" s="12"/>
      <c r="B246" s="74"/>
      <c r="C246" s="15"/>
      <c r="D246" s="12"/>
      <c r="E246" s="28"/>
      <c r="F246" s="28"/>
      <c r="G246" s="30"/>
      <c r="H246" s="31"/>
      <c r="I246" s="28"/>
      <c r="J246" s="32"/>
      <c r="K246" s="28"/>
      <c r="L246" s="32"/>
      <c r="M246" s="1"/>
    </row>
    <row r="247" spans="1:13" x14ac:dyDescent="0.25">
      <c r="A247" s="59" t="s">
        <v>27</v>
      </c>
      <c r="B247" s="79"/>
      <c r="C247" s="59"/>
      <c r="D247" s="23"/>
      <c r="E247" s="5"/>
      <c r="F247" s="5"/>
      <c r="G247" s="22"/>
      <c r="H247" s="5"/>
      <c r="I247" s="5"/>
      <c r="J247" s="5"/>
      <c r="K247" s="5"/>
      <c r="L247" s="5"/>
      <c r="M247" s="1"/>
    </row>
    <row r="248" spans="1:13" x14ac:dyDescent="0.25">
      <c r="A248" s="33">
        <v>1</v>
      </c>
      <c r="B248" s="33">
        <v>180</v>
      </c>
      <c r="C248" s="7">
        <f>VLOOKUP($B248,Tabelle3!$A$1:$Q$560,2,FALSE)</f>
        <v>0</v>
      </c>
      <c r="D248" s="7" t="str">
        <f>VLOOKUP($B248,Tabelle3!$A$1:$Q$560,3,FALSE)</f>
        <v>TTA Taubertal Kon Tiki</v>
      </c>
      <c r="E248" s="7" t="str">
        <f>VLOOKUP($B248,Tabelle3!$A$1:$Q$560,12,FALSE)</f>
        <v>Taubertal-Alpakas</v>
      </c>
      <c r="F248" s="4"/>
      <c r="G248" s="25"/>
      <c r="H248" s="4"/>
      <c r="I248" s="4"/>
      <c r="J248" s="4"/>
      <c r="K248" s="4"/>
      <c r="L248" s="4"/>
      <c r="M248" s="1"/>
    </row>
    <row r="249" spans="1:13" x14ac:dyDescent="0.25">
      <c r="A249" s="33">
        <v>2</v>
      </c>
      <c r="B249" s="33">
        <v>181</v>
      </c>
      <c r="C249" s="7">
        <f>VLOOKUP($B249,Tabelle3!$A$1:$Q$560,2,FALSE)</f>
        <v>0</v>
      </c>
      <c r="D249" s="7" t="str">
        <f>VLOOKUP($B249,Tabelle3!$A$1:$Q$560,3,FALSE)</f>
        <v>LPA Highland Amberscout</v>
      </c>
      <c r="E249" s="7" t="str">
        <f>VLOOKUP($B249,Tabelle3!$A$1:$Q$560,12,FALSE)</f>
        <v>Selva Negra Alpakas</v>
      </c>
      <c r="F249" s="4"/>
      <c r="G249" s="25"/>
      <c r="H249" s="4"/>
      <c r="I249" s="4"/>
      <c r="J249" s="4"/>
      <c r="K249" s="4"/>
      <c r="L249" s="4"/>
      <c r="M249" s="1"/>
    </row>
    <row r="250" spans="1:13" x14ac:dyDescent="0.25">
      <c r="A250" s="33">
        <v>3</v>
      </c>
      <c r="B250" s="33">
        <v>182</v>
      </c>
      <c r="C250" s="7">
        <f>VLOOKUP($B250,Tabelle3!$A$1:$Q$560,2,FALSE)</f>
        <v>0</v>
      </c>
      <c r="D250" s="7" t="str">
        <f>VLOOKUP($B250,Tabelle3!$A$1:$Q$560,3,FALSE)</f>
        <v>Alfa Orloff</v>
      </c>
      <c r="E250" s="7" t="str">
        <f>VLOOKUP($B250,Tabelle3!$A$1:$Q$560,12,FALSE)</f>
        <v>Alpakafarm Schaber</v>
      </c>
      <c r="F250" s="4"/>
      <c r="G250" s="25"/>
      <c r="H250" s="4"/>
      <c r="I250" s="4"/>
      <c r="J250" s="4"/>
      <c r="K250" s="4"/>
      <c r="L250" s="4"/>
      <c r="M250" s="1"/>
    </row>
    <row r="251" spans="1:13" x14ac:dyDescent="0.25">
      <c r="A251" s="3"/>
      <c r="B251" s="8"/>
      <c r="C251" s="3"/>
      <c r="D251" s="3"/>
      <c r="E251" s="3"/>
      <c r="F251" s="3"/>
      <c r="G251" s="30"/>
      <c r="H251" s="3"/>
      <c r="I251" s="3"/>
      <c r="J251" s="3"/>
      <c r="K251" s="3"/>
      <c r="L251" s="3"/>
    </row>
    <row r="252" spans="1:13" x14ac:dyDescent="0.25">
      <c r="A252" s="59" t="s">
        <v>28</v>
      </c>
      <c r="B252" s="79"/>
      <c r="C252" s="59"/>
      <c r="D252" s="23"/>
      <c r="E252" s="5"/>
      <c r="F252" s="5"/>
      <c r="G252" s="22"/>
      <c r="H252" s="5"/>
      <c r="I252" s="5"/>
      <c r="J252" s="5"/>
      <c r="K252" s="5"/>
      <c r="L252" s="5"/>
    </row>
    <row r="253" spans="1:13" x14ac:dyDescent="0.25">
      <c r="A253" s="33">
        <v>1</v>
      </c>
      <c r="B253" s="33">
        <v>183</v>
      </c>
      <c r="C253" s="7">
        <f>VLOOKUP($B253,Tabelle3!$A$1:$Q$560,2,FALSE)</f>
        <v>0</v>
      </c>
      <c r="D253" s="7" t="str">
        <f>VLOOKUP($B253,Tabelle3!$A$1:$Q$560,3,FALSE)</f>
        <v>ProPanatschi vom Oberberg</v>
      </c>
      <c r="E253" s="7" t="str">
        <f>VLOOKUP($B253,Tabelle3!$A$1:$Q$560,12,FALSE)</f>
        <v>Alpakazuchthof Oberberg</v>
      </c>
      <c r="F253" s="4"/>
      <c r="G253" s="25"/>
      <c r="H253" s="4"/>
      <c r="I253" s="4"/>
      <c r="J253" s="4"/>
      <c r="K253" s="4"/>
      <c r="L253" s="4"/>
    </row>
    <row r="254" spans="1:13" x14ac:dyDescent="0.25">
      <c r="A254" s="33">
        <v>2</v>
      </c>
      <c r="B254" s="33"/>
      <c r="C254" s="7" t="e">
        <f>VLOOKUP($B254,Tabelle3!$A$1:$Q$560,2,FALSE)</f>
        <v>#N/A</v>
      </c>
      <c r="D254" s="7" t="e">
        <f>VLOOKUP($B254,Tabelle3!$A$1:$Q$560,3,FALSE)</f>
        <v>#N/A</v>
      </c>
      <c r="E254" s="7" t="e">
        <f>VLOOKUP($B254,Tabelle3!$A$1:$Q$560,12,FALSE)</f>
        <v>#N/A</v>
      </c>
      <c r="F254" s="4"/>
      <c r="G254" s="25"/>
      <c r="H254" s="4"/>
      <c r="I254" s="4"/>
      <c r="J254" s="4"/>
      <c r="K254" s="4"/>
      <c r="L254" s="4"/>
    </row>
    <row r="255" spans="1:13" x14ac:dyDescent="0.25">
      <c r="A255" s="33">
        <v>3</v>
      </c>
      <c r="B255" s="33"/>
      <c r="C255" s="7" t="e">
        <f>VLOOKUP($B255,Tabelle3!$A$1:$Q$560,2,FALSE)</f>
        <v>#N/A</v>
      </c>
      <c r="D255" s="7" t="e">
        <f>VLOOKUP($B255,Tabelle3!$A$1:$Q$560,3,FALSE)</f>
        <v>#N/A</v>
      </c>
      <c r="E255" s="7" t="e">
        <f>VLOOKUP($B255,Tabelle3!$A$1:$Q$560,12,FALSE)</f>
        <v>#N/A</v>
      </c>
      <c r="F255" s="4"/>
      <c r="G255" s="25"/>
      <c r="H255" s="4"/>
      <c r="I255" s="4"/>
      <c r="J255" s="4"/>
      <c r="K255" s="4"/>
      <c r="L255" s="4"/>
    </row>
    <row r="256" spans="1:13" x14ac:dyDescent="0.25">
      <c r="A256" s="12"/>
      <c r="B256" s="74"/>
      <c r="C256" s="15"/>
      <c r="D256" s="15"/>
      <c r="E256" s="11"/>
      <c r="F256" s="11"/>
      <c r="G256" s="29"/>
      <c r="H256" s="15"/>
      <c r="I256" s="11"/>
      <c r="J256" s="27"/>
      <c r="K256" s="11"/>
      <c r="L256" s="15"/>
    </row>
    <row r="257" spans="1:12" x14ac:dyDescent="0.25">
      <c r="A257" s="59" t="s">
        <v>140</v>
      </c>
      <c r="B257" s="79"/>
      <c r="C257" s="59"/>
      <c r="D257" s="23"/>
      <c r="E257" s="5"/>
      <c r="F257" s="5"/>
      <c r="G257" s="22"/>
      <c r="H257" s="5"/>
      <c r="I257" s="5"/>
      <c r="J257" s="5"/>
      <c r="K257" s="5"/>
      <c r="L257" s="5"/>
    </row>
    <row r="258" spans="1:12" x14ac:dyDescent="0.25">
      <c r="A258" s="33">
        <v>1</v>
      </c>
      <c r="B258" s="33">
        <v>184</v>
      </c>
      <c r="C258" s="7">
        <f>VLOOKUP($B258,Tabelle3!$A$1:$Q$560,2,FALSE)</f>
        <v>0</v>
      </c>
      <c r="D258" s="7" t="str">
        <f>VLOOKUP($B258,Tabelle3!$A$1:$Q$560,3,FALSE)</f>
        <v>ALZO Carlos</v>
      </c>
      <c r="E258" s="7" t="str">
        <f>VLOOKUP($B258,Tabelle3!$A$1:$Q$560,12,FALSE)</f>
        <v>Alpakahof Zollernalb</v>
      </c>
      <c r="F258" s="4"/>
      <c r="G258" s="25"/>
      <c r="H258" s="4"/>
      <c r="I258" s="4"/>
      <c r="J258" s="4"/>
      <c r="K258" s="4"/>
      <c r="L258" s="4"/>
    </row>
    <row r="259" spans="1:12" x14ac:dyDescent="0.25">
      <c r="A259" s="33">
        <v>2</v>
      </c>
      <c r="B259" s="33"/>
      <c r="C259" s="7" t="e">
        <f>VLOOKUP($B259,Tabelle3!$A$1:$Q$560,2,FALSE)</f>
        <v>#N/A</v>
      </c>
      <c r="D259" s="7" t="e">
        <f>VLOOKUP($B259,Tabelle3!$A$1:$Q$560,3,FALSE)</f>
        <v>#N/A</v>
      </c>
      <c r="E259" s="7" t="e">
        <f>VLOOKUP($B259,Tabelle3!$A$1:$Q$560,12,FALSE)</f>
        <v>#N/A</v>
      </c>
      <c r="F259" s="4"/>
      <c r="G259" s="25"/>
      <c r="H259" s="4"/>
      <c r="I259" s="4"/>
      <c r="J259" s="4"/>
      <c r="K259" s="4"/>
      <c r="L259" s="4"/>
    </row>
    <row r="260" spans="1:12" x14ac:dyDescent="0.25">
      <c r="A260" s="33">
        <v>3</v>
      </c>
      <c r="B260" s="33"/>
      <c r="C260" s="7" t="e">
        <f>VLOOKUP($B260,Tabelle3!$A$1:$Q$560,2,FALSE)</f>
        <v>#N/A</v>
      </c>
      <c r="D260" s="7" t="e">
        <f>VLOOKUP($B260,Tabelle3!$A$1:$Q$560,3,FALSE)</f>
        <v>#N/A</v>
      </c>
      <c r="E260" s="7" t="e">
        <f>VLOOKUP($B260,Tabelle3!$A$1:$Q$560,12,FALSE)</f>
        <v>#N/A</v>
      </c>
      <c r="F260" s="4"/>
      <c r="G260" s="25"/>
      <c r="H260" s="4"/>
      <c r="I260" s="4"/>
      <c r="J260" s="4"/>
      <c r="K260" s="4"/>
      <c r="L260" s="4"/>
    </row>
    <row r="261" spans="1:12" x14ac:dyDescent="0.25">
      <c r="A261" s="34"/>
      <c r="B261" s="34"/>
      <c r="C261" s="4"/>
      <c r="D261" s="4"/>
      <c r="E261" s="4"/>
      <c r="F261" s="4"/>
      <c r="G261" s="25"/>
      <c r="H261" s="4"/>
      <c r="I261" s="4"/>
      <c r="J261" s="4"/>
      <c r="K261" s="4"/>
      <c r="L261" s="4"/>
    </row>
    <row r="262" spans="1:12" x14ac:dyDescent="0.25">
      <c r="A262" s="59" t="s">
        <v>947</v>
      </c>
      <c r="B262" s="79"/>
      <c r="C262" s="59"/>
      <c r="D262" s="23"/>
      <c r="E262" s="5"/>
      <c r="F262" s="4"/>
      <c r="G262" s="25"/>
      <c r="H262" s="4"/>
      <c r="I262" s="4"/>
      <c r="J262" s="4"/>
      <c r="K262" s="4"/>
      <c r="L262" s="4"/>
    </row>
    <row r="263" spans="1:12" x14ac:dyDescent="0.25">
      <c r="A263" s="33">
        <v>1</v>
      </c>
      <c r="B263" s="33">
        <v>185</v>
      </c>
      <c r="C263" s="7">
        <f>VLOOKUP($B263,Tabelle3!$A$1:$Q$560,2,FALSE)</f>
        <v>0</v>
      </c>
      <c r="D263" s="7" t="str">
        <f>VLOOKUP($B263,Tabelle3!$A$1:$Q$560,3,FALSE)</f>
        <v>Bonito vom Oberberg</v>
      </c>
      <c r="E263" s="7" t="str">
        <f>VLOOKUP($B263,Tabelle3!$A$1:$Q$560,12,FALSE)</f>
        <v>Alpakazuchthof Oberberg</v>
      </c>
      <c r="F263" s="4"/>
      <c r="G263" s="25"/>
      <c r="H263" s="4"/>
      <c r="I263" s="4"/>
      <c r="J263" s="4"/>
      <c r="K263" s="4"/>
      <c r="L263" s="4"/>
    </row>
    <row r="264" spans="1:12" x14ac:dyDescent="0.25">
      <c r="A264" s="33">
        <v>2</v>
      </c>
      <c r="B264" s="33"/>
      <c r="C264" s="7" t="e">
        <f>VLOOKUP($B264,Tabelle3!$A$1:$Q$560,2,FALSE)</f>
        <v>#N/A</v>
      </c>
      <c r="D264" s="7" t="e">
        <f>VLOOKUP($B264,Tabelle3!$A$1:$Q$560,3,FALSE)</f>
        <v>#N/A</v>
      </c>
      <c r="E264" s="7" t="e">
        <f>VLOOKUP($B264,Tabelle3!$A$1:$Q$560,12,FALSE)</f>
        <v>#N/A</v>
      </c>
      <c r="F264" s="4"/>
      <c r="G264" s="25"/>
      <c r="H264" s="4"/>
      <c r="I264" s="4"/>
      <c r="J264" s="4"/>
      <c r="K264" s="4"/>
      <c r="L264" s="4"/>
    </row>
    <row r="265" spans="1:12" x14ac:dyDescent="0.25">
      <c r="A265" s="33">
        <v>3</v>
      </c>
      <c r="B265" s="33"/>
      <c r="C265" s="7" t="e">
        <f>VLOOKUP($B265,Tabelle3!$A$1:$Q$560,2,FALSE)</f>
        <v>#N/A</v>
      </c>
      <c r="D265" s="7" t="e">
        <f>VLOOKUP($B265,Tabelle3!$A$1:$Q$560,3,FALSE)</f>
        <v>#N/A</v>
      </c>
      <c r="E265" s="7" t="e">
        <f>VLOOKUP($B265,Tabelle3!$A$1:$Q$560,12,FALSE)</f>
        <v>#N/A</v>
      </c>
      <c r="F265" s="4"/>
      <c r="G265" s="25"/>
      <c r="H265" s="4"/>
      <c r="I265" s="4"/>
      <c r="J265" s="4"/>
      <c r="K265" s="4"/>
      <c r="L265" s="4"/>
    </row>
    <row r="266" spans="1:12" x14ac:dyDescent="0.25">
      <c r="A266" s="34"/>
      <c r="B266" s="34"/>
      <c r="C266" s="4"/>
      <c r="D266" s="4"/>
      <c r="E266" s="4"/>
      <c r="F266" s="4"/>
      <c r="G266" s="25"/>
      <c r="H266" s="4"/>
      <c r="I266" s="4"/>
      <c r="J266" s="4"/>
      <c r="K266" s="4"/>
      <c r="L266" s="4"/>
    </row>
    <row r="267" spans="1:12" x14ac:dyDescent="0.25">
      <c r="A267" s="34"/>
      <c r="B267" s="34"/>
      <c r="C267" s="4"/>
      <c r="D267" s="4"/>
      <c r="E267" s="4"/>
      <c r="F267" s="4"/>
      <c r="G267" s="25"/>
      <c r="H267" s="4"/>
      <c r="I267" s="4"/>
      <c r="J267" s="4"/>
      <c r="K267" s="4"/>
      <c r="L267" s="4"/>
    </row>
    <row r="268" spans="1:12" x14ac:dyDescent="0.25">
      <c r="A268" s="91" t="s">
        <v>141</v>
      </c>
      <c r="B268" s="92"/>
      <c r="C268" s="91"/>
      <c r="D268" s="23"/>
      <c r="E268" s="5"/>
      <c r="F268" s="4"/>
      <c r="G268" s="25"/>
      <c r="H268" s="4"/>
      <c r="I268" s="4"/>
      <c r="J268" s="4"/>
      <c r="K268" s="4"/>
      <c r="L268" s="4"/>
    </row>
    <row r="269" spans="1:12" x14ac:dyDescent="0.25">
      <c r="A269" s="33">
        <v>1</v>
      </c>
      <c r="B269" s="33">
        <v>186</v>
      </c>
      <c r="C269" s="7">
        <f>VLOOKUP($B269,Tabelle3!$A$1:$Q$560,2,FALSE)</f>
        <v>0</v>
      </c>
      <c r="D269" s="7" t="str">
        <f>VLOOKUP($B269,Tabelle3!$A$1:$Q$560,3,FALSE)</f>
        <v>Painter vom Oberberg</v>
      </c>
      <c r="E269" s="7" t="str">
        <f>VLOOKUP($B269,Tabelle3!$A$1:$Q$560,12,FALSE)</f>
        <v>Alpakazuchthof Oberberg</v>
      </c>
      <c r="F269" s="4"/>
      <c r="G269" s="25"/>
      <c r="H269" s="93" t="s">
        <v>144</v>
      </c>
      <c r="I269" s="91"/>
      <c r="J269" s="91"/>
      <c r="K269" s="91"/>
      <c r="L269" s="4"/>
    </row>
    <row r="270" spans="1:12" x14ac:dyDescent="0.25">
      <c r="A270" s="33">
        <v>2</v>
      </c>
      <c r="B270" s="33"/>
      <c r="C270" s="7" t="e">
        <f>VLOOKUP($B270,Tabelle3!$A$1:$Q$560,2,FALSE)</f>
        <v>#N/A</v>
      </c>
      <c r="D270" s="7" t="e">
        <f>VLOOKUP($B270,Tabelle3!$A$1:$Q$560,3,FALSE)</f>
        <v>#N/A</v>
      </c>
      <c r="E270" s="7" t="e">
        <f>VLOOKUP($B270,Tabelle3!$A$1:$Q$560,12,FALSE)</f>
        <v>#N/A</v>
      </c>
      <c r="F270" s="4"/>
      <c r="G270" s="25"/>
      <c r="H270" s="4">
        <f>INDEX(B269:B281,MATCH("CC",$F269:$F281,0))</f>
        <v>191</v>
      </c>
      <c r="I270" s="4">
        <f>INDEX(C269:C291,MATCH("CC",$F269:$F291,0))</f>
        <v>0</v>
      </c>
      <c r="J270" s="4" t="str">
        <f>INDEX(D269:D291,MATCH("CC",$F269:$F291,0))</f>
        <v>ALS Leovin</v>
      </c>
      <c r="K270" s="4" t="str">
        <f>INDEX(E269:E291,MATCH("CC",$F269:$F291,0))</f>
        <v>Alpakas vom Hof Erlenbruch</v>
      </c>
      <c r="L270" s="4"/>
    </row>
    <row r="271" spans="1:12" x14ac:dyDescent="0.25">
      <c r="A271" s="33">
        <v>3</v>
      </c>
      <c r="B271" s="33"/>
      <c r="C271" s="7" t="e">
        <f>VLOOKUP($B271,Tabelle3!$A$1:$Q$560,2,FALSE)</f>
        <v>#N/A</v>
      </c>
      <c r="D271" s="7" t="e">
        <f>VLOOKUP($B271,Tabelle3!$A$1:$Q$560,3,FALSE)</f>
        <v>#N/A</v>
      </c>
      <c r="E271" s="7" t="e">
        <f>VLOOKUP($B271,Tabelle3!$A$1:$Q$560,12,FALSE)</f>
        <v>#N/A</v>
      </c>
      <c r="F271" s="4"/>
      <c r="G271" s="25"/>
      <c r="H271" s="4"/>
      <c r="I271" s="4"/>
      <c r="J271" s="4"/>
      <c r="K271" s="4"/>
      <c r="L271" s="4"/>
    </row>
    <row r="272" spans="1:12" x14ac:dyDescent="0.25">
      <c r="A272" s="12"/>
      <c r="B272" s="74"/>
      <c r="C272" s="15"/>
      <c r="D272" s="12"/>
      <c r="E272" s="28"/>
      <c r="F272" s="4"/>
      <c r="G272" s="25"/>
      <c r="H272" s="4"/>
      <c r="I272" s="4"/>
      <c r="J272" s="4"/>
      <c r="K272" s="4"/>
      <c r="L272" s="4"/>
    </row>
    <row r="273" spans="1:13" x14ac:dyDescent="0.25">
      <c r="A273" s="91" t="s">
        <v>143</v>
      </c>
      <c r="B273" s="92"/>
      <c r="C273" s="91"/>
      <c r="D273" s="23"/>
      <c r="E273" s="5"/>
      <c r="F273" s="4"/>
      <c r="G273" s="25"/>
      <c r="H273" s="4"/>
      <c r="I273" s="4"/>
      <c r="J273" s="4"/>
      <c r="K273" s="4"/>
      <c r="L273" s="4"/>
    </row>
    <row r="274" spans="1:13" x14ac:dyDescent="0.25">
      <c r="A274" s="33">
        <v>1</v>
      </c>
      <c r="B274" s="33">
        <v>188</v>
      </c>
      <c r="C274" s="7">
        <f>VLOOKUP($B274,Tabelle3!$A$1:$Q$560,2,FALSE)</f>
        <v>0</v>
      </c>
      <c r="D274" s="7" t="str">
        <f>VLOOKUP($B274,Tabelle3!$A$1:$Q$560,3,FALSE)</f>
        <v>ALS Appache</v>
      </c>
      <c r="E274" s="7" t="str">
        <f>VLOOKUP($B274,Tabelle3!$A$1:$Q$560,12,FALSE)</f>
        <v>Alpakas vom Hof Erlenbruch</v>
      </c>
      <c r="F274" s="4" t="s">
        <v>117</v>
      </c>
      <c r="G274" s="25"/>
      <c r="H274" s="4"/>
      <c r="I274" s="4"/>
      <c r="J274" s="4"/>
      <c r="K274" s="4"/>
      <c r="L274" s="4"/>
    </row>
    <row r="275" spans="1:13" x14ac:dyDescent="0.25">
      <c r="A275" s="33">
        <v>2</v>
      </c>
      <c r="B275" s="33">
        <v>190</v>
      </c>
      <c r="C275" s="7">
        <f>VLOOKUP($B275,Tabelle3!$A$1:$Q$560,2,FALSE)</f>
        <v>0</v>
      </c>
      <c r="D275" s="7" t="str">
        <f>VLOOKUP($B275,Tabelle3!$A$1:$Q$560,3,FALSE)</f>
        <v>OFA Calimero</v>
      </c>
      <c r="E275" s="7" t="str">
        <f>VLOOKUP($B275,Tabelle3!$A$1:$Q$560,12,FALSE)</f>
        <v>Oelfields alpaca, Andrea Sailer</v>
      </c>
      <c r="F275" s="4"/>
      <c r="G275" s="25"/>
      <c r="H275" s="4"/>
      <c r="I275" s="4"/>
      <c r="J275" s="4"/>
      <c r="K275" s="4"/>
      <c r="L275" s="4"/>
    </row>
    <row r="276" spans="1:13" x14ac:dyDescent="0.25">
      <c r="A276" s="33">
        <v>3</v>
      </c>
      <c r="B276" s="33">
        <v>187</v>
      </c>
      <c r="C276" s="7">
        <f>VLOOKUP($B276,Tabelle3!$A$1:$Q$560,2,FALSE)</f>
        <v>0</v>
      </c>
      <c r="D276" s="7" t="str">
        <f>VLOOKUP($B276,Tabelle3!$A$1:$Q$560,3,FALSE)</f>
        <v>DE 17 Mandelas Flint</v>
      </c>
      <c r="E276" s="7" t="str">
        <f>VLOOKUP($B276,Tabelle3!$A$1:$Q$560,12,FALSE)</f>
        <v>Alpakas vom Hof Erlenbruch</v>
      </c>
      <c r="F276" s="4"/>
      <c r="G276" s="25"/>
      <c r="H276" s="4"/>
      <c r="I276" s="4"/>
      <c r="J276" s="4"/>
      <c r="K276" s="4"/>
      <c r="L276" s="4"/>
    </row>
    <row r="277" spans="1:13" x14ac:dyDescent="0.25">
      <c r="A277" s="3"/>
      <c r="B277" s="8"/>
      <c r="C277" s="3"/>
      <c r="D277" s="3"/>
      <c r="E277" s="3"/>
      <c r="F277" s="4"/>
      <c r="G277" s="25"/>
      <c r="H277" s="4"/>
      <c r="I277" s="4"/>
      <c r="J277" s="4"/>
      <c r="K277" s="4"/>
      <c r="L277" s="4"/>
    </row>
    <row r="278" spans="1:13" x14ac:dyDescent="0.25">
      <c r="A278" s="91" t="s">
        <v>142</v>
      </c>
      <c r="B278" s="92"/>
      <c r="C278" s="91"/>
      <c r="D278" s="23"/>
      <c r="E278" s="5"/>
      <c r="F278" s="11"/>
      <c r="G278" s="29"/>
      <c r="H278" s="15"/>
      <c r="I278" s="11"/>
      <c r="J278" s="27"/>
      <c r="K278" s="11"/>
      <c r="L278" s="15"/>
    </row>
    <row r="279" spans="1:13" x14ac:dyDescent="0.25">
      <c r="A279" s="33">
        <v>1</v>
      </c>
      <c r="B279" s="33">
        <v>191</v>
      </c>
      <c r="C279" s="7">
        <f>VLOOKUP($B279,Tabelle3!$A$1:$Q$560,2,FALSE)</f>
        <v>0</v>
      </c>
      <c r="D279" s="7" t="str">
        <f>VLOOKUP($B279,Tabelle3!$A$1:$Q$560,3,FALSE)</f>
        <v>ALS Leovin</v>
      </c>
      <c r="E279" s="7" t="str">
        <f>VLOOKUP($B279,Tabelle3!$A$1:$Q$560,12,FALSE)</f>
        <v>Alpakas vom Hof Erlenbruch</v>
      </c>
      <c r="F279" s="5" t="s">
        <v>118</v>
      </c>
      <c r="G279" s="22"/>
      <c r="H279" s="5"/>
      <c r="I279" s="5"/>
      <c r="J279" s="5"/>
      <c r="K279" s="5"/>
      <c r="L279" s="5"/>
    </row>
    <row r="280" spans="1:13" x14ac:dyDescent="0.25">
      <c r="A280" s="33">
        <v>2</v>
      </c>
      <c r="B280" s="33"/>
      <c r="C280" s="7" t="e">
        <f>VLOOKUP($B280,Tabelle3!$A$1:$Q$560,2,FALSE)</f>
        <v>#N/A</v>
      </c>
      <c r="D280" s="7" t="e">
        <f>VLOOKUP($B280,Tabelle3!$A$1:$Q$560,3,FALSE)</f>
        <v>#N/A</v>
      </c>
      <c r="E280" s="7" t="e">
        <f>VLOOKUP($B280,Tabelle3!$A$1:$Q$560,12,FALSE)</f>
        <v>#N/A</v>
      </c>
      <c r="F280" s="1"/>
      <c r="G280" s="1"/>
      <c r="H280" s="1"/>
      <c r="I280" s="1"/>
      <c r="J280" s="1"/>
      <c r="K280" s="1"/>
      <c r="L280" s="1"/>
    </row>
    <row r="281" spans="1:13" x14ac:dyDescent="0.25">
      <c r="A281" s="33">
        <v>3</v>
      </c>
      <c r="B281" s="33"/>
      <c r="C281" s="7" t="e">
        <f>VLOOKUP($B281,Tabelle3!$A$1:$Q$560,2,FALSE)</f>
        <v>#N/A</v>
      </c>
      <c r="D281" s="7" t="e">
        <f>VLOOKUP($B281,Tabelle3!$A$1:$Q$560,3,FALSE)</f>
        <v>#N/A</v>
      </c>
      <c r="E281" s="7" t="e">
        <f>VLOOKUP($B281,Tabelle3!$A$1:$Q$560,12,FALSE)</f>
        <v>#N/A</v>
      </c>
      <c r="F281" s="5"/>
      <c r="G281" s="22"/>
      <c r="H281" s="5"/>
      <c r="I281" s="5"/>
      <c r="J281" s="5"/>
      <c r="K281" s="5"/>
      <c r="L281" s="5"/>
    </row>
    <row r="282" spans="1:13" ht="20.25" x14ac:dyDescent="0.3">
      <c r="A282" s="8"/>
      <c r="B282" s="87"/>
      <c r="C282" s="4"/>
      <c r="D282" s="3"/>
      <c r="E282" s="5"/>
      <c r="F282" s="5"/>
      <c r="G282" s="22"/>
      <c r="H282" s="5"/>
      <c r="I282" s="5"/>
      <c r="J282" s="5"/>
      <c r="K282" s="5"/>
      <c r="L282" s="5"/>
    </row>
    <row r="283" spans="1:13" x14ac:dyDescent="0.25">
      <c r="A283" s="8"/>
      <c r="B283" s="34"/>
      <c r="C283" s="4"/>
      <c r="D283" s="3"/>
      <c r="E283" s="5"/>
      <c r="F283" s="5"/>
      <c r="G283" s="22"/>
      <c r="H283" s="5"/>
      <c r="I283" s="5"/>
      <c r="J283" s="5"/>
      <c r="K283" s="5"/>
      <c r="L283" s="5"/>
    </row>
    <row r="284" spans="1:13" x14ac:dyDescent="0.25">
      <c r="A284" s="60" t="s">
        <v>145</v>
      </c>
      <c r="B284" s="80"/>
      <c r="C284" s="60"/>
      <c r="D284" s="23"/>
      <c r="E284" s="5"/>
      <c r="F284" s="5"/>
      <c r="G284" s="22"/>
      <c r="H284" s="5"/>
      <c r="I284" s="5"/>
      <c r="J284" s="5"/>
      <c r="K284" s="5"/>
      <c r="L284" s="5"/>
    </row>
    <row r="285" spans="1:13" x14ac:dyDescent="0.25">
      <c r="A285" s="33">
        <v>1</v>
      </c>
      <c r="B285" s="33">
        <v>194</v>
      </c>
      <c r="C285" s="7">
        <f>VLOOKUP($B285,Tabelle3!$A$1:$Q$560,2,FALSE)</f>
        <v>0</v>
      </c>
      <c r="D285" s="7" t="str">
        <f>VLOOKUP($B285,Tabelle3!$A$1:$Q$560,3,FALSE)</f>
        <v>AA Swabian Tican</v>
      </c>
      <c r="E285" s="7" t="str">
        <f>VLOOKUP($B285,Tabelle3!$A$1:$Q$560,12,FALSE)</f>
        <v>Achalm Alpaka</v>
      </c>
      <c r="F285" s="4" t="s">
        <v>117</v>
      </c>
      <c r="G285" s="25"/>
      <c r="H285" s="372" t="s">
        <v>36</v>
      </c>
      <c r="I285" s="372"/>
      <c r="J285" s="372"/>
      <c r="K285" s="372"/>
      <c r="L285" s="2"/>
    </row>
    <row r="286" spans="1:13" x14ac:dyDescent="0.25">
      <c r="A286" s="33">
        <v>2</v>
      </c>
      <c r="B286" s="33">
        <v>193</v>
      </c>
      <c r="C286" s="7">
        <f>VLOOKUP($B286,Tabelle3!$A$1:$Q$560,2,FALSE)</f>
        <v>0</v>
      </c>
      <c r="D286" s="7" t="str">
        <f>VLOOKUP($B286,Tabelle3!$A$1:$Q$560,3,FALSE)</f>
        <v>AA Swabian Taurin</v>
      </c>
      <c r="E286" s="7" t="str">
        <f>VLOOKUP($B286,Tabelle3!$A$1:$Q$560,12,FALSE)</f>
        <v>Achalm Alpaka</v>
      </c>
      <c r="F286" s="4"/>
      <c r="G286" s="25"/>
      <c r="H286" s="4">
        <f>INDEX(B285:B307,MATCH("CC",$F285:$F307,0))</f>
        <v>213</v>
      </c>
      <c r="I286" s="4">
        <f>INDEX(C285:C307,MATCH("CC",$F285:$F307,0))</f>
        <v>0</v>
      </c>
      <c r="J286" s="4" t="str">
        <f>INDEX(D285:D307,MATCH("CC",$F285:$F307,0))</f>
        <v>ProPalmiro vom Oberberg</v>
      </c>
      <c r="K286" s="4" t="str">
        <f>INDEX(E285:E307,MATCH("CC",$F285:$F307,0))</f>
        <v>Alpakazuchthof Oberberg</v>
      </c>
      <c r="L286" s="4"/>
    </row>
    <row r="287" spans="1:13" x14ac:dyDescent="0.25">
      <c r="A287" s="33">
        <v>3</v>
      </c>
      <c r="B287" s="33">
        <v>192</v>
      </c>
      <c r="C287" s="7">
        <f>VLOOKUP($B287,Tabelle3!$A$1:$Q$560,2,FALSE)</f>
        <v>0</v>
      </c>
      <c r="D287" s="7" t="str">
        <f>VLOOKUP($B287,Tabelle3!$A$1:$Q$560,3,FALSE)</f>
        <v>Alfa Levi</v>
      </c>
      <c r="E287" s="7" t="str">
        <f>VLOOKUP($B287,Tabelle3!$A$1:$Q$560,12,FALSE)</f>
        <v>Alpakafarm Schaber</v>
      </c>
      <c r="F287" s="4"/>
      <c r="G287" s="25"/>
      <c r="H287" s="4"/>
      <c r="I287" s="4"/>
      <c r="J287" s="4"/>
      <c r="K287" s="4"/>
      <c r="L287" s="4"/>
      <c r="M287" s="26"/>
    </row>
    <row r="288" spans="1:13" x14ac:dyDescent="0.25">
      <c r="A288" s="12"/>
      <c r="B288" s="74"/>
      <c r="C288" s="15"/>
      <c r="D288" s="15"/>
      <c r="E288" s="11"/>
      <c r="F288" s="11"/>
      <c r="G288" s="29"/>
      <c r="H288" s="15"/>
      <c r="I288" s="11"/>
      <c r="J288" s="27"/>
      <c r="K288" s="11"/>
      <c r="L288" s="15"/>
      <c r="M288" s="1"/>
    </row>
    <row r="289" spans="1:13" x14ac:dyDescent="0.25">
      <c r="A289" s="60" t="s">
        <v>32</v>
      </c>
      <c r="B289" s="80"/>
      <c r="C289" s="60"/>
      <c r="D289" s="23"/>
      <c r="E289" s="5"/>
      <c r="F289" s="5"/>
      <c r="G289" s="22"/>
      <c r="H289" s="5"/>
      <c r="I289" s="5"/>
      <c r="J289" s="5"/>
      <c r="K289" s="5"/>
      <c r="L289" s="5"/>
      <c r="M289" s="1"/>
    </row>
    <row r="290" spans="1:13" x14ac:dyDescent="0.25">
      <c r="A290" s="33">
        <v>1</v>
      </c>
      <c r="B290" s="33">
        <v>202</v>
      </c>
      <c r="C290" s="7">
        <f>VLOOKUP($B290,Tabelle3!$A$1:$Q$560,2,FALSE)</f>
        <v>0</v>
      </c>
      <c r="D290" s="7" t="str">
        <f>VLOOKUP($B290,Tabelle3!$A$1:$Q$560,3,FALSE)</f>
        <v>ProPapillon vom Oberberg</v>
      </c>
      <c r="E290" s="7" t="str">
        <f>VLOOKUP($B290,Tabelle3!$A$1:$Q$560,12,FALSE)</f>
        <v>Alpakazuchthof Oberberg</v>
      </c>
      <c r="F290" s="4"/>
      <c r="G290" s="25"/>
      <c r="H290" s="4"/>
      <c r="I290" s="4"/>
      <c r="J290" s="4"/>
      <c r="K290" s="4"/>
      <c r="L290" s="4"/>
      <c r="M290" s="1"/>
    </row>
    <row r="291" spans="1:13" x14ac:dyDescent="0.25">
      <c r="A291" s="33">
        <v>2</v>
      </c>
      <c r="B291" s="33">
        <v>201</v>
      </c>
      <c r="C291" s="7">
        <f>VLOOKUP($B291,Tabelle3!$A$1:$Q$560,2,FALSE)</f>
        <v>0</v>
      </c>
      <c r="D291" s="7" t="str">
        <f>VLOOKUP($B291,Tabelle3!$A$1:$Q$560,3,FALSE)</f>
        <v>Abraham</v>
      </c>
      <c r="E291" s="7" t="str">
        <f>VLOOKUP($B291,Tabelle3!$A$1:$Q$560,12,FALSE)</f>
        <v>Alpasuri GbR</v>
      </c>
      <c r="F291" s="4"/>
      <c r="G291" s="25"/>
      <c r="H291" s="4"/>
      <c r="I291" s="4"/>
      <c r="J291" s="4"/>
      <c r="K291" s="4"/>
      <c r="L291" s="4"/>
      <c r="M291" s="1"/>
    </row>
    <row r="292" spans="1:13" x14ac:dyDescent="0.25">
      <c r="A292" s="33">
        <v>3</v>
      </c>
      <c r="B292" s="33">
        <v>197</v>
      </c>
      <c r="C292" s="7">
        <f>VLOOKUP($B292,Tabelle3!$A$1:$Q$560,2,FALSE)</f>
        <v>0</v>
      </c>
      <c r="D292" s="7" t="str">
        <f>VLOOKUP($B292,Tabelle3!$A$1:$Q$560,3,FALSE)</f>
        <v>MQ Da Vinci</v>
      </c>
      <c r="E292" s="7" t="str">
        <f>VLOOKUP($B292,Tabelle3!$A$1:$Q$560,12,FALSE)</f>
        <v>MIRIQUIDI-alpacas</v>
      </c>
      <c r="F292" s="4"/>
      <c r="G292" s="25"/>
      <c r="H292" s="4"/>
      <c r="I292" s="4"/>
      <c r="J292" s="4"/>
      <c r="K292" s="4"/>
      <c r="L292" s="4"/>
      <c r="M292" s="1"/>
    </row>
    <row r="293" spans="1:13" x14ac:dyDescent="0.25">
      <c r="A293" s="34"/>
      <c r="B293" s="34"/>
      <c r="C293" s="4"/>
      <c r="D293" s="4"/>
      <c r="E293" s="4"/>
      <c r="F293" s="4"/>
      <c r="G293" s="25"/>
      <c r="H293" s="4"/>
      <c r="I293" s="4"/>
      <c r="J293" s="4"/>
      <c r="K293" s="4"/>
      <c r="L293" s="4"/>
      <c r="M293" s="1"/>
    </row>
    <row r="294" spans="1:13" x14ac:dyDescent="0.25">
      <c r="A294" s="60" t="s">
        <v>32</v>
      </c>
      <c r="B294" s="80"/>
      <c r="C294" s="60"/>
      <c r="D294" s="23"/>
      <c r="E294" s="5"/>
      <c r="F294" s="4"/>
      <c r="G294" s="25"/>
      <c r="H294" s="4"/>
      <c r="I294" s="4"/>
      <c r="J294" s="4"/>
      <c r="K294" s="4"/>
      <c r="L294" s="4"/>
      <c r="M294" s="1"/>
    </row>
    <row r="295" spans="1:13" x14ac:dyDescent="0.25">
      <c r="A295" s="33">
        <v>1</v>
      </c>
      <c r="B295" s="33">
        <v>205</v>
      </c>
      <c r="C295" s="7">
        <f>VLOOKUP($B295,Tabelle3!$A$1:$Q$560,2,FALSE)</f>
        <v>0</v>
      </c>
      <c r="D295" s="7" t="str">
        <f>VLOOKUP($B295,Tabelle3!$A$1:$Q$560,3,FALSE)</f>
        <v>"de Oro" Aleppo de Oro</v>
      </c>
      <c r="E295" s="7" t="str">
        <f>VLOOKUP($B295,Tabelle3!$A$1:$Q$560,12,FALSE)</f>
        <v>Kaserhof "de Oro"</v>
      </c>
      <c r="F295" s="4"/>
      <c r="G295" s="25"/>
      <c r="H295" s="4"/>
      <c r="I295" s="4"/>
      <c r="J295" s="4"/>
      <c r="K295" s="4"/>
      <c r="L295" s="4"/>
      <c r="M295" s="1"/>
    </row>
    <row r="296" spans="1:13" x14ac:dyDescent="0.25">
      <c r="A296" s="33">
        <v>2</v>
      </c>
      <c r="B296" s="33">
        <v>203</v>
      </c>
      <c r="C296" s="7">
        <f>VLOOKUP($B296,Tabelle3!$A$1:$Q$560,2,FALSE)</f>
        <v>0</v>
      </c>
      <c r="D296" s="7" t="str">
        <f>VLOOKUP($B296,Tabelle3!$A$1:$Q$560,3,FALSE)</f>
        <v>James Brown</v>
      </c>
      <c r="E296" s="7" t="str">
        <f>VLOOKUP($B296,Tabelle3!$A$1:$Q$560,12,FALSE)</f>
        <v>Alpasuri GbR</v>
      </c>
      <c r="F296" s="4"/>
      <c r="G296" s="25"/>
      <c r="H296" s="4"/>
      <c r="I296" s="4"/>
      <c r="J296" s="4"/>
      <c r="K296" s="4"/>
      <c r="L296" s="4"/>
      <c r="M296" s="1"/>
    </row>
    <row r="297" spans="1:13" x14ac:dyDescent="0.25">
      <c r="A297" s="33">
        <v>3</v>
      </c>
      <c r="B297" s="33">
        <v>206</v>
      </c>
      <c r="C297" s="7">
        <f>VLOOKUP($B297,Tabelle3!$A$1:$Q$560,2,FALSE)</f>
        <v>0</v>
      </c>
      <c r="D297" s="7" t="str">
        <f>VLOOKUP($B297,Tabelle3!$A$1:$Q$560,3,FALSE)</f>
        <v>Titus´ Tabasco vom Oberberg</v>
      </c>
      <c r="E297" s="7" t="str">
        <f>VLOOKUP($B297,Tabelle3!$A$1:$Q$560,12,FALSE)</f>
        <v>Alpakazuchthof Oberberg</v>
      </c>
      <c r="F297" s="4"/>
      <c r="G297" s="25"/>
      <c r="H297" s="4"/>
      <c r="I297" s="4"/>
      <c r="J297" s="4"/>
      <c r="K297" s="4"/>
      <c r="L297" s="4"/>
      <c r="M297" s="1"/>
    </row>
    <row r="298" spans="1:13" x14ac:dyDescent="0.25">
      <c r="A298" s="34"/>
      <c r="B298" s="34"/>
      <c r="C298" s="4"/>
      <c r="D298" s="4"/>
      <c r="E298" s="4"/>
      <c r="F298" s="4"/>
      <c r="G298" s="25"/>
      <c r="H298" s="4"/>
      <c r="I298" s="4"/>
      <c r="J298" s="4"/>
      <c r="K298" s="4"/>
      <c r="L298" s="4"/>
      <c r="M298" s="1"/>
    </row>
    <row r="299" spans="1:13" x14ac:dyDescent="0.25">
      <c r="A299" s="24" t="s">
        <v>33</v>
      </c>
      <c r="B299" s="88"/>
      <c r="C299" s="24"/>
      <c r="D299" s="23"/>
      <c r="E299" s="5"/>
      <c r="F299" s="5"/>
      <c r="G299" s="22"/>
      <c r="H299" s="5"/>
      <c r="I299" s="5"/>
      <c r="J299" s="5"/>
      <c r="K299" s="5"/>
      <c r="L299" s="5"/>
      <c r="M299" s="1"/>
    </row>
    <row r="300" spans="1:13" x14ac:dyDescent="0.25">
      <c r="A300" s="33">
        <v>1</v>
      </c>
      <c r="B300" s="33">
        <v>210</v>
      </c>
      <c r="C300" s="7">
        <f>VLOOKUP($B300,Tabelle3!$A$1:$Q$560,2,FALSE)</f>
        <v>0</v>
      </c>
      <c r="D300" s="7" t="str">
        <f>VLOOKUP($B300,Tabelle3!$A$1:$Q$560,3,FALSE)</f>
        <v>ProPaladin vom Oberberg</v>
      </c>
      <c r="E300" s="7" t="str">
        <f>VLOOKUP($B300,Tabelle3!$A$1:$Q$560,12,FALSE)</f>
        <v>Alpakazuchthof Oberberg</v>
      </c>
      <c r="F300" s="4"/>
      <c r="G300" s="25"/>
      <c r="H300" s="4"/>
      <c r="I300" s="4"/>
      <c r="J300" s="4"/>
      <c r="K300" s="4"/>
      <c r="L300" s="4"/>
    </row>
    <row r="301" spans="1:13" x14ac:dyDescent="0.25">
      <c r="A301" s="33">
        <v>2</v>
      </c>
      <c r="B301" s="33">
        <v>211</v>
      </c>
      <c r="C301" s="7">
        <f>VLOOKUP($B301,Tabelle3!$A$1:$Q$560,2,FALSE)</f>
        <v>0</v>
      </c>
      <c r="D301" s="7" t="str">
        <f>VLOOKUP($B301,Tabelle3!$A$1:$Q$560,3,FALSE)</f>
        <v>TTA Taubertal Ikarus</v>
      </c>
      <c r="E301" s="7" t="str">
        <f>VLOOKUP($B301,Tabelle3!$A$1:$Q$560,12,FALSE)</f>
        <v>Taubertal-Alpakas</v>
      </c>
      <c r="F301" s="4"/>
      <c r="G301" s="25"/>
      <c r="H301" s="4"/>
      <c r="I301" s="4"/>
      <c r="J301" s="4"/>
      <c r="K301" s="4"/>
      <c r="L301" s="4"/>
    </row>
    <row r="302" spans="1:13" x14ac:dyDescent="0.25">
      <c r="A302" s="33">
        <v>3</v>
      </c>
      <c r="B302" s="33">
        <v>209</v>
      </c>
      <c r="C302" s="7">
        <f>VLOOKUP($B302,Tabelle3!$A$1:$Q$560,2,FALSE)</f>
        <v>0</v>
      </c>
      <c r="D302" s="7" t="str">
        <f>VLOOKUP($B302,Tabelle3!$A$1:$Q$560,3,FALSE)</f>
        <v>Fairytale Clairence</v>
      </c>
      <c r="E302" s="7" t="str">
        <f>VLOOKUP($B302,Tabelle3!$A$1:$Q$560,12,FALSE)</f>
        <v>Fairytale Alpacas</v>
      </c>
      <c r="F302" s="4"/>
      <c r="G302" s="25"/>
      <c r="H302" s="4"/>
      <c r="I302" s="4"/>
      <c r="J302" s="4"/>
      <c r="K302" s="4"/>
      <c r="L302" s="4"/>
    </row>
    <row r="303" spans="1:13" x14ac:dyDescent="0.25">
      <c r="A303" s="12"/>
      <c r="B303" s="74"/>
      <c r="C303" s="15"/>
      <c r="D303" s="15"/>
      <c r="E303" s="11"/>
      <c r="F303" s="11"/>
      <c r="G303" s="29"/>
      <c r="H303" s="15"/>
      <c r="I303" s="11"/>
      <c r="J303" s="27"/>
      <c r="K303" s="11"/>
      <c r="L303" s="15"/>
    </row>
    <row r="304" spans="1:13" x14ac:dyDescent="0.25">
      <c r="A304" s="24" t="s">
        <v>34</v>
      </c>
      <c r="B304" s="88"/>
      <c r="C304" s="24"/>
      <c r="D304" s="23"/>
      <c r="E304" s="5"/>
      <c r="F304" s="5"/>
      <c r="G304" s="25"/>
      <c r="H304" s="5"/>
      <c r="I304" s="5"/>
      <c r="J304" s="5"/>
      <c r="K304" s="5"/>
      <c r="L304" s="5"/>
    </row>
    <row r="305" spans="1:12" x14ac:dyDescent="0.25">
      <c r="A305" s="33">
        <v>1</v>
      </c>
      <c r="B305" s="33">
        <v>213</v>
      </c>
      <c r="C305" s="7">
        <f>VLOOKUP($B305,Tabelle3!$A$1:$Q$560,2,FALSE)</f>
        <v>0</v>
      </c>
      <c r="D305" s="7" t="str">
        <f>VLOOKUP($B305,Tabelle3!$A$1:$Q$560,3,FALSE)</f>
        <v>ProPalmiro vom Oberberg</v>
      </c>
      <c r="E305" s="7" t="str">
        <f>VLOOKUP($B305,Tabelle3!$A$1:$Q$560,12,FALSE)</f>
        <v>Alpakazuchthof Oberberg</v>
      </c>
      <c r="F305" s="4" t="s">
        <v>118</v>
      </c>
      <c r="G305" s="25"/>
      <c r="H305" s="4"/>
      <c r="I305" s="4"/>
      <c r="J305" s="4"/>
      <c r="K305" s="4"/>
      <c r="L305" s="4"/>
    </row>
    <row r="306" spans="1:12" x14ac:dyDescent="0.25">
      <c r="A306" s="33">
        <v>2</v>
      </c>
      <c r="B306" s="33">
        <v>215</v>
      </c>
      <c r="C306" s="7">
        <f>VLOOKUP($B306,Tabelle3!$A$1:$Q$560,2,FALSE)</f>
        <v>0</v>
      </c>
      <c r="D306" s="7" t="str">
        <f>VLOOKUP($B306,Tabelle3!$A$1:$Q$560,3,FALSE)</f>
        <v>ProPalermo vom Oberberg</v>
      </c>
      <c r="E306" s="7" t="str">
        <f>VLOOKUP($B306,Tabelle3!$A$1:$Q$560,12,FALSE)</f>
        <v>Alpakazuchthof Oberberg</v>
      </c>
      <c r="F306" s="4"/>
      <c r="G306" s="25"/>
      <c r="H306" s="4"/>
      <c r="I306" s="4"/>
      <c r="J306" s="4"/>
      <c r="K306" s="4"/>
      <c r="L306" s="4"/>
    </row>
    <row r="307" spans="1:12" x14ac:dyDescent="0.25">
      <c r="A307" s="33">
        <v>3</v>
      </c>
      <c r="B307" s="33">
        <v>214</v>
      </c>
      <c r="C307" s="7">
        <f>VLOOKUP($B307,Tabelle3!$A$1:$Q$560,2,FALSE)</f>
        <v>0</v>
      </c>
      <c r="D307" s="7" t="str">
        <f>VLOOKUP($B307,Tabelle3!$A$1:$Q$560,3,FALSE)</f>
        <v>AAE Absolute Augustus</v>
      </c>
      <c r="E307" s="7" t="str">
        <f>VLOOKUP($B307,Tabelle3!$A$1:$Q$560,12,FALSE)</f>
        <v>Zebedäi Alpakas</v>
      </c>
      <c r="F307" s="4"/>
      <c r="G307" s="25"/>
      <c r="H307" s="4"/>
      <c r="I307" s="4"/>
      <c r="J307" s="4"/>
      <c r="K307" s="4"/>
      <c r="L307" s="4"/>
    </row>
    <row r="308" spans="1:12" x14ac:dyDescent="0.25">
      <c r="A308" s="34"/>
      <c r="B308" s="34"/>
      <c r="C308" s="4"/>
      <c r="D308" s="4"/>
      <c r="E308" s="4"/>
      <c r="F308" s="4"/>
      <c r="G308" s="25"/>
      <c r="H308" s="4"/>
      <c r="I308" s="4"/>
      <c r="J308" s="4"/>
      <c r="K308" s="4"/>
      <c r="L308" s="4"/>
    </row>
    <row r="309" spans="1:12" x14ac:dyDescent="0.25">
      <c r="A309" s="34"/>
      <c r="B309" s="34"/>
      <c r="C309" s="4"/>
      <c r="D309" s="4"/>
      <c r="E309" s="4"/>
      <c r="F309" s="4"/>
      <c r="G309" s="25"/>
      <c r="H309" s="4"/>
      <c r="I309" s="4"/>
      <c r="J309" s="4"/>
      <c r="K309" s="4"/>
      <c r="L309" s="4"/>
    </row>
    <row r="310" spans="1:12" x14ac:dyDescent="0.25">
      <c r="A310" s="34"/>
      <c r="B310" s="34"/>
      <c r="C310" s="4"/>
      <c r="D310" s="4"/>
      <c r="E310" s="4"/>
      <c r="F310" s="4"/>
      <c r="G310" s="25"/>
      <c r="H310" s="4"/>
      <c r="I310" s="4"/>
      <c r="J310" s="4"/>
      <c r="K310" s="4"/>
      <c r="L310" s="4"/>
    </row>
    <row r="311" spans="1:12" x14ac:dyDescent="0.25">
      <c r="A311" s="61" t="s">
        <v>147</v>
      </c>
      <c r="B311" s="83"/>
      <c r="C311" s="61"/>
      <c r="D311" s="2"/>
      <c r="E311" s="1"/>
      <c r="F311" s="10"/>
      <c r="G311" s="25"/>
      <c r="H311" s="4"/>
      <c r="I311" s="4"/>
      <c r="J311" s="4"/>
      <c r="K311" s="4"/>
      <c r="L311" s="4"/>
    </row>
    <row r="312" spans="1:12" x14ac:dyDescent="0.25">
      <c r="A312" s="47">
        <v>2</v>
      </c>
      <c r="B312" s="33">
        <v>217</v>
      </c>
      <c r="C312" s="7">
        <f>VLOOKUP($B312,Tabelle3!$A$1:$Q$560,2,FALSE)</f>
        <v>0</v>
      </c>
      <c r="D312" s="7" t="str">
        <f>VLOOKUP($B312,Tabelle3!$A$1:$Q$560,3,FALSE)</f>
        <v>Quick</v>
      </c>
      <c r="E312" s="7" t="str">
        <f>VLOOKUP($B312,Tabelle3!$A$1:$Q$560,12,FALSE)</f>
        <v>Alpasuri GbR</v>
      </c>
      <c r="F312" s="4"/>
      <c r="G312" s="25"/>
      <c r="H312" s="4"/>
      <c r="I312" s="4"/>
      <c r="J312" s="4"/>
      <c r="K312" s="4"/>
      <c r="L312" s="4"/>
    </row>
    <row r="313" spans="1:12" x14ac:dyDescent="0.25">
      <c r="A313" s="34"/>
      <c r="B313" s="34"/>
      <c r="C313" s="4"/>
      <c r="D313" s="4"/>
      <c r="E313" s="4"/>
      <c r="F313" s="4"/>
      <c r="G313" s="25"/>
      <c r="H313" s="4"/>
      <c r="I313" s="4"/>
      <c r="J313" s="4"/>
      <c r="K313" s="4"/>
      <c r="L313" s="4"/>
    </row>
    <row r="314" spans="1:12" x14ac:dyDescent="0.25">
      <c r="A314" s="61" t="s">
        <v>148</v>
      </c>
      <c r="B314" s="83"/>
      <c r="C314" s="61"/>
      <c r="D314" s="2"/>
      <c r="E314" s="4"/>
      <c r="F314" s="4"/>
      <c r="G314" s="25"/>
      <c r="H314" s="4"/>
      <c r="I314" s="4"/>
      <c r="J314" s="4"/>
      <c r="K314" s="4"/>
      <c r="L314" s="4"/>
    </row>
    <row r="315" spans="1:12" x14ac:dyDescent="0.25">
      <c r="A315" s="47">
        <v>1</v>
      </c>
      <c r="B315" s="33">
        <v>218</v>
      </c>
      <c r="C315" s="7">
        <f>VLOOKUP($B315,Tabelle3!$A$1:$Q$560,2,FALSE)</f>
        <v>0</v>
      </c>
      <c r="D315" s="7" t="str">
        <f>VLOOKUP($B315,Tabelle3!$A$1:$Q$560,3,FALSE)</f>
        <v>"de Oro" Poggio Linda</v>
      </c>
      <c r="E315" s="7" t="str">
        <f>VLOOKUP($B315,Tabelle3!$A$1:$Q$560,12,FALSE)</f>
        <v>Kaserhof "de Oro"</v>
      </c>
      <c r="F315" s="4"/>
      <c r="G315" s="25"/>
      <c r="H315" s="4"/>
      <c r="I315" s="4"/>
      <c r="J315" s="4"/>
      <c r="K315" s="4"/>
      <c r="L315" s="4"/>
    </row>
    <row r="316" spans="1:12" x14ac:dyDescent="0.25">
      <c r="A316" s="2"/>
      <c r="B316" s="84"/>
      <c r="C316" s="2"/>
      <c r="D316" s="2"/>
      <c r="E316" s="3"/>
      <c r="F316" s="3"/>
      <c r="G316" s="25"/>
      <c r="H316" s="4"/>
      <c r="I316" s="4"/>
      <c r="J316" s="4"/>
      <c r="K316" s="4"/>
      <c r="L316" s="4"/>
    </row>
    <row r="317" spans="1:12" x14ac:dyDescent="0.25">
      <c r="A317" s="61" t="s">
        <v>149</v>
      </c>
      <c r="B317" s="83"/>
      <c r="C317" s="61"/>
      <c r="D317" s="2"/>
      <c r="E317" s="1"/>
      <c r="F317" s="1"/>
      <c r="G317" s="25"/>
      <c r="H317" s="4"/>
      <c r="I317" s="4"/>
      <c r="J317" s="4"/>
      <c r="K317" s="4"/>
      <c r="L317" s="4"/>
    </row>
    <row r="318" spans="1:12" x14ac:dyDescent="0.25">
      <c r="A318" s="47">
        <v>2</v>
      </c>
      <c r="B318" s="33">
        <v>219</v>
      </c>
      <c r="C318" s="7">
        <f>VLOOKUP($B318,Tabelle3!$A$1:$Q$560,2,FALSE)</f>
        <v>0</v>
      </c>
      <c r="D318" s="7" t="str">
        <f>VLOOKUP($B318,Tabelle3!$A$1:$Q$560,3,FALSE)</f>
        <v>GHA Arthus</v>
      </c>
      <c r="E318" s="7" t="str">
        <f>VLOOKUP($B318,Tabelle3!$A$1:$Q$560,12,FALSE)</f>
        <v>Gut Herrnberg Alpaca</v>
      </c>
      <c r="F318" s="2"/>
      <c r="G318" s="25"/>
      <c r="H318" s="4"/>
      <c r="I318" s="4"/>
      <c r="J318" s="4"/>
      <c r="K318" s="4"/>
      <c r="L318" s="4"/>
    </row>
    <row r="319" spans="1:12" x14ac:dyDescent="0.25">
      <c r="A319" s="34"/>
      <c r="B319" s="34"/>
      <c r="C319" s="4"/>
      <c r="D319" s="4"/>
      <c r="E319" s="2"/>
      <c r="F319" s="2"/>
      <c r="G319" s="25"/>
      <c r="H319" s="4"/>
      <c r="I319" s="4"/>
      <c r="J319" s="4"/>
      <c r="K319" s="4"/>
      <c r="L319" s="4"/>
    </row>
    <row r="320" spans="1:12" x14ac:dyDescent="0.25">
      <c r="A320" s="61" t="s">
        <v>150</v>
      </c>
      <c r="B320" s="83"/>
      <c r="C320" s="61"/>
      <c r="D320" s="2"/>
      <c r="G320" s="25"/>
      <c r="H320" s="4"/>
      <c r="I320" s="4"/>
      <c r="J320" s="4"/>
      <c r="K320" s="4"/>
      <c r="L320" s="4"/>
    </row>
    <row r="321" spans="1:12" x14ac:dyDescent="0.25">
      <c r="A321" s="47">
        <v>2</v>
      </c>
      <c r="B321" s="33">
        <v>220</v>
      </c>
      <c r="C321" s="7">
        <f>VLOOKUP($B321,Tabelle3!$A$1:$Q$560,2,FALSE)</f>
        <v>0</v>
      </c>
      <c r="D321" s="7" t="str">
        <f>VLOOKUP($B321,Tabelle3!$A$1:$Q$560,3,FALSE)</f>
        <v>Oratorio</v>
      </c>
      <c r="E321" s="7" t="str">
        <f>VLOOKUP($B321,Tabelle3!$A$1:$Q$560,12,FALSE)</f>
        <v>Gut Herrnberg Alpaca</v>
      </c>
      <c r="G321" s="25"/>
      <c r="H321" s="4"/>
      <c r="I321" s="4"/>
      <c r="J321" s="4"/>
      <c r="K321" s="4"/>
      <c r="L321" s="4"/>
    </row>
    <row r="322" spans="1:12" x14ac:dyDescent="0.25">
      <c r="A322" s="1"/>
      <c r="B322" s="72"/>
      <c r="C322" s="1"/>
      <c r="D322" s="1"/>
      <c r="E322" s="1"/>
      <c r="F322" s="10"/>
      <c r="G322" s="25"/>
      <c r="H322" s="4"/>
      <c r="I322" s="4"/>
      <c r="J322" s="4"/>
      <c r="K322" s="4"/>
      <c r="L322" s="4"/>
    </row>
    <row r="323" spans="1:12" x14ac:dyDescent="0.25">
      <c r="A323" s="2"/>
      <c r="B323" s="84"/>
      <c r="C323" s="2"/>
      <c r="D323" s="2"/>
      <c r="E323" s="3"/>
      <c r="F323" s="3"/>
      <c r="G323" s="25"/>
      <c r="H323" s="4"/>
      <c r="I323" s="4"/>
      <c r="J323" s="4"/>
      <c r="K323" s="4"/>
      <c r="L323" s="4"/>
    </row>
    <row r="324" spans="1:12" x14ac:dyDescent="0.25">
      <c r="A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8"/>
      <c r="B325" s="34"/>
      <c r="C325" s="4"/>
      <c r="D325" s="3"/>
      <c r="E325" s="5"/>
      <c r="F325" s="5"/>
      <c r="G325" s="22"/>
      <c r="H325" s="5"/>
      <c r="I325" s="5"/>
      <c r="J325" s="5"/>
      <c r="K325" s="5"/>
      <c r="L325" s="5"/>
    </row>
    <row r="326" spans="1:12" x14ac:dyDescent="0.25">
      <c r="A326" s="19" t="s">
        <v>146</v>
      </c>
      <c r="B326" s="82"/>
      <c r="C326" s="19"/>
      <c r="D326" s="23"/>
      <c r="E326" s="5"/>
      <c r="F326" s="5"/>
      <c r="G326" s="22"/>
      <c r="H326" s="5"/>
      <c r="I326" s="5"/>
      <c r="J326" s="5"/>
      <c r="K326" s="5"/>
      <c r="L326" s="5"/>
    </row>
    <row r="327" spans="1:12" ht="15.75" x14ac:dyDescent="0.25">
      <c r="A327" s="33">
        <v>1</v>
      </c>
      <c r="B327" s="33">
        <v>222</v>
      </c>
      <c r="C327" s="7">
        <f>VLOOKUP($B327,Tabelle3!$A$1:$Q$560,2,FALSE)</f>
        <v>0</v>
      </c>
      <c r="D327" s="7" t="str">
        <f>VLOOKUP($B327,Tabelle3!$A$1:$Q$560,3,FALSE)</f>
        <v>By Brandtely Glennstar</v>
      </c>
      <c r="E327" s="7" t="str">
        <f>VLOOKUP($B327,Tabelle3!$A$1:$Q$560,12,FALSE)</f>
        <v>Brandtely Alpakas</v>
      </c>
      <c r="F327" s="4"/>
      <c r="G327" s="25"/>
      <c r="H327" s="375" t="s">
        <v>39</v>
      </c>
      <c r="I327" s="375"/>
      <c r="J327" s="375"/>
      <c r="K327" s="375"/>
      <c r="L327" s="2"/>
    </row>
    <row r="328" spans="1:12" x14ac:dyDescent="0.25">
      <c r="A328" s="33">
        <v>2</v>
      </c>
      <c r="B328" s="33">
        <v>226</v>
      </c>
      <c r="C328" s="7">
        <f>VLOOKUP($B328,Tabelle3!$A$1:$Q$560,2,FALSE)</f>
        <v>0</v>
      </c>
      <c r="D328" s="7" t="str">
        <f>VLOOKUP($B328,Tabelle3!$A$1:$Q$560,3,FALSE)</f>
        <v>Al Schneewalzer</v>
      </c>
      <c r="E328" s="7" t="str">
        <f>VLOOKUP($B328,Tabelle3!$A$1:$Q$560,12,FALSE)</f>
        <v>Alpacaland Steffen Krämer</v>
      </c>
      <c r="F328" s="4"/>
      <c r="G328" s="25"/>
      <c r="H328" s="4">
        <f>INDEX(B327:B359,MATCH("CC",$F327:$F359,0))</f>
        <v>246</v>
      </c>
      <c r="I328" s="4">
        <f>INDEX(C327:C359,MATCH("CC",$F327:$F359,0))</f>
        <v>0</v>
      </c>
      <c r="J328" s="4" t="str">
        <f>INDEX(D327:D359,MATCH("CC",$F327:$F359,0))</f>
        <v>"de Oro" Navarro de Oro</v>
      </c>
      <c r="K328" s="4" t="str">
        <f>INDEX(E327:E359,MATCH("CC",$F327:$F359,0))</f>
        <v>Kaserhof "de Oro"</v>
      </c>
      <c r="L328" s="4"/>
    </row>
    <row r="329" spans="1:12" x14ac:dyDescent="0.25">
      <c r="A329" s="33">
        <v>3</v>
      </c>
      <c r="B329" s="33">
        <v>225</v>
      </c>
      <c r="C329" s="7">
        <f>VLOOKUP($B329,Tabelle3!$A$1:$Q$560,2,FALSE)</f>
        <v>0</v>
      </c>
      <c r="D329" s="7" t="str">
        <f>VLOOKUP($B329,Tabelle3!$A$1:$Q$560,3,FALSE)</f>
        <v>Titus´ Taro vom Oberberg</v>
      </c>
      <c r="E329" s="7" t="str">
        <f>VLOOKUP($B329,Tabelle3!$A$1:$Q$560,12,FALSE)</f>
        <v>Alpakazuchthof Oberberg</v>
      </c>
      <c r="F329" s="4"/>
      <c r="G329" s="25"/>
      <c r="H329" s="4"/>
      <c r="I329" s="4"/>
      <c r="J329" s="4"/>
      <c r="K329" s="4"/>
      <c r="L329" s="4"/>
    </row>
    <row r="330" spans="1:12" x14ac:dyDescent="0.25">
      <c r="A330" s="34"/>
      <c r="B330" s="34"/>
      <c r="C330" s="4"/>
      <c r="D330" s="4"/>
      <c r="E330" s="4"/>
      <c r="F330" s="4"/>
      <c r="G330" s="25"/>
      <c r="H330" s="4"/>
      <c r="I330" s="4"/>
      <c r="J330" s="4"/>
      <c r="K330" s="4"/>
      <c r="L330" s="4"/>
    </row>
    <row r="331" spans="1:12" x14ac:dyDescent="0.25">
      <c r="A331" s="19" t="s">
        <v>146</v>
      </c>
      <c r="B331" s="82"/>
      <c r="C331" s="19"/>
      <c r="D331" s="23"/>
      <c r="E331" s="5"/>
      <c r="F331" s="5"/>
      <c r="G331" s="25"/>
      <c r="H331" s="4"/>
      <c r="I331" s="4"/>
      <c r="J331" s="4"/>
      <c r="K331" s="4"/>
      <c r="L331" s="4"/>
    </row>
    <row r="332" spans="1:12" x14ac:dyDescent="0.25">
      <c r="A332" s="33">
        <v>1</v>
      </c>
      <c r="B332" s="33">
        <v>230</v>
      </c>
      <c r="C332" s="7">
        <f>VLOOKUP($B332,Tabelle3!$A$1:$Q$560,2,FALSE)</f>
        <v>0</v>
      </c>
      <c r="D332" s="7" t="str">
        <f>VLOOKUP($B332,Tabelle3!$A$1:$Q$560,3,FALSE)</f>
        <v>Al George</v>
      </c>
      <c r="E332" s="7" t="str">
        <f>VLOOKUP($B332,Tabelle3!$A$1:$Q$560,12,FALSE)</f>
        <v>Alpacaland Steffen Krämer</v>
      </c>
      <c r="F332" s="4"/>
      <c r="G332" s="25"/>
      <c r="H332" s="4"/>
      <c r="I332" s="4"/>
      <c r="J332" s="4"/>
      <c r="K332" s="4"/>
      <c r="L332" s="4"/>
    </row>
    <row r="333" spans="1:12" x14ac:dyDescent="0.25">
      <c r="A333" s="33">
        <v>2</v>
      </c>
      <c r="B333" s="33">
        <v>196</v>
      </c>
      <c r="C333" s="7">
        <f>VLOOKUP($B333,Tabelle3!$A$1:$Q$560,2,FALSE)</f>
        <v>0</v>
      </c>
      <c r="D333" s="7" t="str">
        <f>VLOOKUP($B333,Tabelle3!$A$1:$Q$560,3,FALSE)</f>
        <v>AURa Blue Moet</v>
      </c>
      <c r="E333" s="7" t="str">
        <f>VLOOKUP($B333,Tabelle3!$A$1:$Q$560,12,FALSE)</f>
        <v>Andrea + Ulrich Rohrer/AURa.alpakas</v>
      </c>
      <c r="F333" s="4"/>
      <c r="G333" s="25"/>
      <c r="H333" s="4"/>
      <c r="I333" s="4"/>
      <c r="J333" s="4"/>
      <c r="K333" s="4"/>
      <c r="L333" s="4"/>
    </row>
    <row r="334" spans="1:12" x14ac:dyDescent="0.25">
      <c r="A334" s="33">
        <v>3</v>
      </c>
      <c r="B334" s="33">
        <v>227</v>
      </c>
      <c r="C334" s="7">
        <f>VLOOKUP($B334,Tabelle3!$A$1:$Q$560,2,FALSE)</f>
        <v>0</v>
      </c>
      <c r="D334" s="7" t="str">
        <f>VLOOKUP($B334,Tabelle3!$A$1:$Q$560,3,FALSE)</f>
        <v>Braveheart Tillman</v>
      </c>
      <c r="E334" s="7" t="str">
        <f>VLOOKUP($B334,Tabelle3!$A$1:$Q$560,12,FALSE)</f>
        <v>Braveheart Alpacas</v>
      </c>
      <c r="F334" s="4"/>
      <c r="G334" s="25"/>
      <c r="H334" s="4"/>
      <c r="I334" s="4"/>
      <c r="J334" s="4"/>
      <c r="K334" s="4"/>
      <c r="L334" s="4"/>
    </row>
    <row r="335" spans="1:12" x14ac:dyDescent="0.25">
      <c r="A335" s="34"/>
      <c r="B335" s="34"/>
      <c r="C335" s="4"/>
      <c r="D335" s="4"/>
      <c r="E335" s="4"/>
      <c r="F335" s="4"/>
      <c r="G335" s="25"/>
      <c r="H335" s="4"/>
      <c r="I335" s="4"/>
      <c r="J335" s="4"/>
      <c r="K335" s="4"/>
      <c r="L335" s="4"/>
    </row>
    <row r="336" spans="1:12" x14ac:dyDescent="0.25">
      <c r="A336" s="19" t="s">
        <v>146</v>
      </c>
      <c r="B336" s="82"/>
      <c r="C336" s="19"/>
      <c r="D336" s="23"/>
      <c r="E336" s="5"/>
      <c r="F336" s="5"/>
      <c r="G336" s="25"/>
      <c r="H336" s="4"/>
      <c r="I336" s="4"/>
      <c r="J336" s="4"/>
      <c r="K336" s="4"/>
      <c r="L336" s="4"/>
    </row>
    <row r="337" spans="1:12" x14ac:dyDescent="0.25">
      <c r="A337" s="33">
        <v>1</v>
      </c>
      <c r="B337" s="33">
        <v>236</v>
      </c>
      <c r="C337" s="7">
        <f>VLOOKUP($B337,Tabelle3!$A$1:$Q$560,2,FALSE)</f>
        <v>0</v>
      </c>
      <c r="D337" s="7" t="str">
        <f>VLOOKUP($B337,Tabelle3!$A$1:$Q$560,3,FALSE)</f>
        <v>AURa Blue Gemstone</v>
      </c>
      <c r="E337" s="7" t="str">
        <f>VLOOKUP($B337,Tabelle3!$A$1:$Q$560,12,FALSE)</f>
        <v>Andrea + Ulrich Rohrer/AURa.alpakas</v>
      </c>
      <c r="F337" s="4"/>
      <c r="G337" s="25"/>
      <c r="H337" s="4"/>
      <c r="I337" s="4"/>
      <c r="J337" s="4"/>
      <c r="K337" s="4"/>
      <c r="L337" s="4"/>
    </row>
    <row r="338" spans="1:12" x14ac:dyDescent="0.25">
      <c r="A338" s="33">
        <v>2</v>
      </c>
      <c r="B338" s="33">
        <v>233</v>
      </c>
      <c r="C338" s="7">
        <f>VLOOKUP($B338,Tabelle3!$A$1:$Q$560,2,FALSE)</f>
        <v>0</v>
      </c>
      <c r="D338" s="7" t="str">
        <f>VLOOKUP($B338,Tabelle3!$A$1:$Q$560,3,FALSE)</f>
        <v>AiV Cosmo</v>
      </c>
      <c r="E338" s="7" t="str">
        <f>VLOOKUP($B338,Tabelle3!$A$1:$Q$560,12,FALSE)</f>
        <v>Alpakas im Virngrund</v>
      </c>
      <c r="F338" s="4"/>
      <c r="G338" s="25"/>
      <c r="H338" s="4"/>
      <c r="I338" s="4"/>
      <c r="J338" s="4"/>
      <c r="K338" s="4"/>
      <c r="L338" s="4"/>
    </row>
    <row r="339" spans="1:12" x14ac:dyDescent="0.25">
      <c r="A339" s="33">
        <v>3</v>
      </c>
      <c r="B339" s="33">
        <v>235</v>
      </c>
      <c r="C339" s="7">
        <f>VLOOKUP($B339,Tabelle3!$A$1:$Q$560,2,FALSE)</f>
        <v>0</v>
      </c>
      <c r="D339" s="7" t="str">
        <f>VLOOKUP($B339,Tabelle3!$A$1:$Q$560,3,FALSE)</f>
        <v>"de Oro" Giulio de Oro</v>
      </c>
      <c r="E339" s="7" t="str">
        <f>VLOOKUP($B339,Tabelle3!$A$1:$Q$560,12,FALSE)</f>
        <v>Kaserhof "de Oro"</v>
      </c>
      <c r="F339" s="4"/>
      <c r="G339" s="25"/>
      <c r="H339" s="4"/>
      <c r="I339" s="4"/>
      <c r="J339" s="4"/>
      <c r="K339" s="4"/>
      <c r="L339" s="4"/>
    </row>
    <row r="340" spans="1:12" x14ac:dyDescent="0.25">
      <c r="A340" s="34"/>
      <c r="B340" s="34"/>
      <c r="C340" s="4"/>
      <c r="D340" s="4"/>
      <c r="E340" s="4"/>
      <c r="F340" s="4"/>
      <c r="G340" s="25"/>
      <c r="H340" s="4"/>
      <c r="I340" s="4"/>
      <c r="J340" s="4"/>
      <c r="K340" s="4"/>
      <c r="L340" s="4"/>
    </row>
    <row r="341" spans="1:12" x14ac:dyDescent="0.25">
      <c r="A341" s="19" t="s">
        <v>37</v>
      </c>
      <c r="B341" s="82"/>
      <c r="C341" s="19"/>
      <c r="D341" s="23"/>
      <c r="E341" s="5"/>
      <c r="F341" s="5"/>
      <c r="G341" s="22"/>
      <c r="H341" s="5"/>
      <c r="I341" s="5"/>
      <c r="J341" s="5"/>
      <c r="K341" s="5"/>
      <c r="L341" s="5"/>
    </row>
    <row r="342" spans="1:12" x14ac:dyDescent="0.25">
      <c r="A342" s="33">
        <v>1</v>
      </c>
      <c r="B342" s="33">
        <v>240</v>
      </c>
      <c r="C342" s="7">
        <f>VLOOKUP($B342,Tabelle3!$A$1:$Q$560,2,FALSE)</f>
        <v>0</v>
      </c>
      <c r="D342" s="7" t="str">
        <f>VLOOKUP($B342,Tabelle3!$A$1:$Q$560,3,FALSE)</f>
        <v>"de Oro" Micos de Oro</v>
      </c>
      <c r="E342" s="7" t="str">
        <f>VLOOKUP($B342,Tabelle3!$A$1:$Q$560,12,FALSE)</f>
        <v>Kaserhof "de Oro"</v>
      </c>
      <c r="F342" s="4"/>
      <c r="G342" s="25"/>
      <c r="H342" s="4"/>
      <c r="I342" s="4"/>
      <c r="J342" s="4"/>
      <c r="K342" s="4"/>
      <c r="L342" s="4"/>
    </row>
    <row r="343" spans="1:12" x14ac:dyDescent="0.25">
      <c r="A343" s="33">
        <v>2</v>
      </c>
      <c r="B343" s="33">
        <v>239</v>
      </c>
      <c r="C343" s="7">
        <f>VLOOKUP($B343,Tabelle3!$A$1:$Q$560,2,FALSE)</f>
        <v>0</v>
      </c>
      <c r="D343" s="7" t="str">
        <f>VLOOKUP($B343,Tabelle3!$A$1:$Q$560,3,FALSE)</f>
        <v>ALZO Hector</v>
      </c>
      <c r="E343" s="7" t="str">
        <f>VLOOKUP($B343,Tabelle3!$A$1:$Q$560,12,FALSE)</f>
        <v>Alpakahof Zollernalb</v>
      </c>
      <c r="F343" s="4"/>
      <c r="G343" s="25"/>
      <c r="H343" s="4"/>
      <c r="I343" s="4"/>
      <c r="J343" s="4"/>
      <c r="K343" s="4"/>
      <c r="L343" s="4"/>
    </row>
    <row r="344" spans="1:12" x14ac:dyDescent="0.25">
      <c r="A344" s="33">
        <v>3</v>
      </c>
      <c r="B344" s="33">
        <v>237</v>
      </c>
      <c r="C344" s="7">
        <f>VLOOKUP($B344,Tabelle3!$A$1:$Q$560,2,FALSE)</f>
        <v>0</v>
      </c>
      <c r="D344" s="7" t="str">
        <f>VLOOKUP($B344,Tabelle3!$A$1:$Q$560,3,FALSE)</f>
        <v>By Brandtely Blizzard</v>
      </c>
      <c r="E344" s="7" t="str">
        <f>VLOOKUP($B344,Tabelle3!$A$1:$Q$560,12,FALSE)</f>
        <v>Brandtely Alpakas</v>
      </c>
      <c r="F344" s="4"/>
      <c r="G344" s="25"/>
      <c r="H344" s="4"/>
      <c r="I344" s="4"/>
      <c r="J344" s="4"/>
      <c r="K344" s="4"/>
      <c r="L344" s="4"/>
    </row>
    <row r="345" spans="1:12" x14ac:dyDescent="0.25">
      <c r="A345" s="12"/>
      <c r="B345" s="74"/>
      <c r="C345" s="15"/>
      <c r="D345" s="15"/>
      <c r="E345" s="11"/>
      <c r="F345" s="11"/>
      <c r="G345" s="29"/>
      <c r="H345" s="15"/>
      <c r="I345" s="11"/>
      <c r="J345" s="27"/>
      <c r="K345" s="11"/>
      <c r="L345" s="15"/>
    </row>
    <row r="346" spans="1:12" x14ac:dyDescent="0.25">
      <c r="A346" s="19" t="s">
        <v>38</v>
      </c>
      <c r="B346" s="82"/>
      <c r="C346" s="19"/>
      <c r="D346" s="23"/>
      <c r="E346" s="5"/>
      <c r="F346" s="5"/>
      <c r="G346" s="22"/>
      <c r="H346" s="5"/>
      <c r="I346" s="5"/>
      <c r="J346" s="5"/>
      <c r="K346" s="5"/>
      <c r="L346" s="5"/>
    </row>
    <row r="347" spans="1:12" x14ac:dyDescent="0.25">
      <c r="A347" s="33">
        <v>1</v>
      </c>
      <c r="B347" s="33">
        <v>241</v>
      </c>
      <c r="C347" s="7">
        <f>VLOOKUP($B347,Tabelle3!$A$1:$Q$560,2,FALSE)</f>
        <v>0</v>
      </c>
      <c r="D347" s="7" t="str">
        <f>VLOOKUP($B347,Tabelle3!$A$1:$Q$560,3,FALSE)</f>
        <v>Valentino</v>
      </c>
      <c r="E347" s="7" t="str">
        <f>VLOOKUP($B347,Tabelle3!$A$1:$Q$560,12,FALSE)</f>
        <v>Alpasuri GbR</v>
      </c>
      <c r="F347" s="4"/>
      <c r="G347" s="25"/>
      <c r="H347" s="4"/>
      <c r="I347" s="4"/>
      <c r="J347" s="4"/>
      <c r="K347" s="4"/>
      <c r="L347" s="4"/>
    </row>
    <row r="348" spans="1:12" x14ac:dyDescent="0.25">
      <c r="A348" s="33">
        <v>2</v>
      </c>
      <c r="B348" s="33">
        <v>243</v>
      </c>
      <c r="C348" s="7">
        <f>VLOOKUP($B348,Tabelle3!$A$1:$Q$560,2,FALSE)</f>
        <v>0</v>
      </c>
      <c r="D348" s="7" t="str">
        <f>VLOOKUP($B348,Tabelle3!$A$1:$Q$560,3,FALSE)</f>
        <v>Al Nanuk</v>
      </c>
      <c r="E348" s="7" t="str">
        <f>VLOOKUP($B348,Tabelle3!$A$1:$Q$560,12,FALSE)</f>
        <v>Alpacaland Steffen Krämer</v>
      </c>
      <c r="F348" s="4"/>
      <c r="G348" s="25"/>
      <c r="H348" s="4"/>
      <c r="I348" s="4"/>
      <c r="J348" s="4"/>
      <c r="K348" s="4"/>
      <c r="L348" s="4"/>
    </row>
    <row r="349" spans="1:12" x14ac:dyDescent="0.25">
      <c r="A349" s="33">
        <v>3</v>
      </c>
      <c r="B349" s="33">
        <v>242</v>
      </c>
      <c r="C349" s="7">
        <f>VLOOKUP($B349,Tabelle3!$A$1:$Q$560,2,FALSE)</f>
        <v>0</v>
      </c>
      <c r="D349" s="7" t="str">
        <f>VLOOKUP($B349,Tabelle3!$A$1:$Q$560,3,FALSE)</f>
        <v>TECK El Principito</v>
      </c>
      <c r="E349" s="7" t="str">
        <f>VLOOKUP($B349,Tabelle3!$A$1:$Q$560,12,FALSE)</f>
        <v>Verena Berndt, Teck Alpakas</v>
      </c>
      <c r="F349" s="4"/>
      <c r="G349" s="25"/>
      <c r="H349" s="4"/>
      <c r="I349" s="4"/>
      <c r="J349" s="4"/>
      <c r="K349" s="4"/>
      <c r="L349" s="4"/>
    </row>
    <row r="350" spans="1:12" x14ac:dyDescent="0.25">
      <c r="A350" s="12"/>
      <c r="B350" s="74"/>
      <c r="C350" s="15"/>
      <c r="D350" s="15"/>
      <c r="E350" s="11"/>
      <c r="F350" s="11"/>
      <c r="G350" s="29"/>
      <c r="H350" s="15"/>
      <c r="I350" s="11"/>
      <c r="J350" s="27"/>
      <c r="K350" s="11"/>
      <c r="L350" s="15"/>
    </row>
    <row r="351" spans="1:12" x14ac:dyDescent="0.25">
      <c r="A351" s="19" t="s">
        <v>151</v>
      </c>
      <c r="B351" s="82"/>
      <c r="C351" s="19"/>
      <c r="D351" s="23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33">
        <v>1</v>
      </c>
      <c r="B352" s="33">
        <v>246</v>
      </c>
      <c r="C352" s="7">
        <f>VLOOKUP($B352,Tabelle3!$A$1:$Q$560,2,FALSE)</f>
        <v>0</v>
      </c>
      <c r="D352" s="7" t="str">
        <f>VLOOKUP($B352,Tabelle3!$A$1:$Q$560,3,FALSE)</f>
        <v>"de Oro" Navarro de Oro</v>
      </c>
      <c r="E352" s="7" t="str">
        <f>VLOOKUP($B352,Tabelle3!$A$1:$Q$560,12,FALSE)</f>
        <v>Kaserhof "de Oro"</v>
      </c>
      <c r="F352" s="4" t="s">
        <v>118</v>
      </c>
      <c r="G352" s="25"/>
      <c r="H352" s="4"/>
      <c r="I352" s="4"/>
      <c r="J352" s="4"/>
      <c r="K352" s="4"/>
      <c r="L352" s="4"/>
    </row>
    <row r="353" spans="1:12" x14ac:dyDescent="0.25">
      <c r="A353" s="33">
        <v>2</v>
      </c>
      <c r="B353" s="33">
        <v>212</v>
      </c>
      <c r="C353" s="7">
        <f>VLOOKUP($B353,Tabelle3!$A$1:$Q$560,2,FALSE)</f>
        <v>0</v>
      </c>
      <c r="D353" s="7" t="str">
        <f>VLOOKUP($B353,Tabelle3!$A$1:$Q$560,3,FALSE)</f>
        <v>AVW Highland Dakota</v>
      </c>
      <c r="E353" s="7" t="str">
        <f>VLOOKUP($B353,Tabelle3!$A$1:$Q$560,12,FALSE)</f>
        <v>Alpakas vom Weinberg</v>
      </c>
      <c r="F353" s="4"/>
      <c r="G353" s="25"/>
      <c r="H353" s="4"/>
      <c r="I353" s="4"/>
      <c r="J353" s="4"/>
      <c r="K353" s="4"/>
      <c r="L353" s="4"/>
    </row>
    <row r="354" spans="1:12" x14ac:dyDescent="0.25">
      <c r="A354" s="33">
        <v>3</v>
      </c>
      <c r="B354" s="33">
        <v>245</v>
      </c>
      <c r="C354" s="7">
        <f>VLOOKUP($B354,Tabelle3!$A$1:$Q$560,2,FALSE)</f>
        <v>0</v>
      </c>
      <c r="D354" s="7" t="str">
        <f>VLOOKUP($B354,Tabelle3!$A$1:$Q$560,3,FALSE)</f>
        <v>ProPhoenix vom Oberberg</v>
      </c>
      <c r="E354" s="7" t="str">
        <f>VLOOKUP($B354,Tabelle3!$A$1:$Q$560,12,FALSE)</f>
        <v>Alpakazuchthof Oberberg</v>
      </c>
      <c r="F354" s="4"/>
      <c r="G354" s="25"/>
      <c r="H354" s="4"/>
      <c r="I354" s="4"/>
      <c r="J354" s="4"/>
      <c r="K354" s="4"/>
      <c r="L354" s="4"/>
    </row>
    <row r="355" spans="1:12" ht="15.75" x14ac:dyDescent="0.25">
      <c r="A355" s="1"/>
      <c r="B355" s="81"/>
      <c r="C355" s="23"/>
      <c r="D355" s="23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9" t="s">
        <v>948</v>
      </c>
      <c r="B356" s="82"/>
      <c r="C356" s="19"/>
      <c r="D356" s="23"/>
      <c r="E356" s="1"/>
      <c r="F356" s="1"/>
      <c r="G356" s="1"/>
      <c r="H356" s="1"/>
      <c r="I356" s="1"/>
      <c r="J356" s="1"/>
      <c r="K356" s="1"/>
      <c r="L356" s="1"/>
    </row>
    <row r="357" spans="1:12" ht="15.75" x14ac:dyDescent="0.25">
      <c r="A357" s="33">
        <v>1</v>
      </c>
      <c r="B357" s="33">
        <v>248</v>
      </c>
      <c r="C357" s="7">
        <f>VLOOKUP($B357,Tabelle3!$A$1:$Q$560,2,FALSE)</f>
        <v>0</v>
      </c>
      <c r="D357" s="7" t="str">
        <f>VLOOKUP($B357,Tabelle3!$A$1:$Q$560,3,FALSE)</f>
        <v>"de Oro" Rapanui de Challuma</v>
      </c>
      <c r="E357" s="7" t="str">
        <f>VLOOKUP($B357,Tabelle3!$A$1:$Q$560,12,FALSE)</f>
        <v>Kaserhof "de Oro"</v>
      </c>
      <c r="F357" s="2" t="s">
        <v>117</v>
      </c>
      <c r="G357" s="2"/>
      <c r="H357" s="43" t="s">
        <v>40</v>
      </c>
      <c r="I357" s="44"/>
      <c r="J357" s="2"/>
      <c r="K357" s="2"/>
      <c r="L357" s="2"/>
    </row>
    <row r="358" spans="1:12" x14ac:dyDescent="0.25">
      <c r="A358" s="33">
        <v>2</v>
      </c>
      <c r="B358" s="33"/>
      <c r="C358" s="7" t="e">
        <f>VLOOKUP($B358,Tabelle3!$A$1:$Q$560,2,FALSE)</f>
        <v>#N/A</v>
      </c>
      <c r="D358" s="7" t="e">
        <f>VLOOKUP($B358,Tabelle3!$A$1:$Q$560,3,FALSE)</f>
        <v>#N/A</v>
      </c>
      <c r="E358" s="7" t="e">
        <f>VLOOKUP($B358,Tabelle3!$A$1:$Q$560,12,FALSE)</f>
        <v>#N/A</v>
      </c>
      <c r="F358" s="2"/>
      <c r="G358" s="2"/>
      <c r="H358" s="2"/>
      <c r="I358" s="2"/>
      <c r="J358" s="2"/>
      <c r="K358" s="2"/>
      <c r="L358" s="2"/>
    </row>
    <row r="359" spans="1:12" x14ac:dyDescent="0.25">
      <c r="A359" s="33">
        <v>3</v>
      </c>
      <c r="B359" s="33"/>
      <c r="C359" s="7" t="e">
        <f>VLOOKUP($B359,Tabelle3!$A$1:$Q$560,2,FALSE)</f>
        <v>#N/A</v>
      </c>
      <c r="D359" s="7" t="e">
        <f>VLOOKUP($B359,Tabelle3!$A$1:$Q$560,3,FALSE)</f>
        <v>#N/A</v>
      </c>
      <c r="E359" s="7" t="e">
        <f>VLOOKUP($B359,Tabelle3!$A$1:$Q$560,12,FALSE)</f>
        <v>#N/A</v>
      </c>
    </row>
    <row r="360" spans="1:12" x14ac:dyDescent="0.25">
      <c r="A360" s="34"/>
      <c r="B360" s="34"/>
      <c r="C360" s="4"/>
      <c r="D360" s="4"/>
      <c r="E360" s="4"/>
    </row>
    <row r="361" spans="1:12" x14ac:dyDescent="0.25">
      <c r="A361" s="34"/>
      <c r="B361" s="34"/>
      <c r="C361" s="4"/>
      <c r="D361" s="4"/>
      <c r="E361" s="4"/>
    </row>
    <row r="362" spans="1:12" x14ac:dyDescent="0.25">
      <c r="A362" s="34"/>
      <c r="B362" s="34"/>
      <c r="C362" s="4"/>
      <c r="D362" s="4"/>
      <c r="E362" s="4"/>
    </row>
    <row r="363" spans="1:12" x14ac:dyDescent="0.25">
      <c r="A363" s="19" t="s">
        <v>949</v>
      </c>
      <c r="B363" s="82"/>
      <c r="C363" s="19"/>
      <c r="D363" s="23"/>
      <c r="E363" s="1"/>
    </row>
    <row r="364" spans="1:12" x14ac:dyDescent="0.25">
      <c r="A364" s="33">
        <v>1</v>
      </c>
      <c r="B364" s="33">
        <v>2</v>
      </c>
      <c r="C364" s="7">
        <f>VLOOKUP($B364,Tabelle3!$A$1:$Q$560,2,FALSE)</f>
        <v>0</v>
      </c>
      <c r="D364" s="7" t="str">
        <f>VLOOKUP($B364,Tabelle3!$A$1:$Q$560,3,FALSE)</f>
        <v>Alfa Hellen</v>
      </c>
      <c r="E364" s="7" t="str">
        <f>VLOOKUP($B364,Tabelle3!$A$1:$Q$560,12,FALSE)</f>
        <v>Alpakafarm Schaber</v>
      </c>
    </row>
    <row r="365" spans="1:12" x14ac:dyDescent="0.25">
      <c r="A365" s="34"/>
      <c r="B365" s="34"/>
      <c r="C365" s="4"/>
      <c r="D365" s="4"/>
      <c r="E365" s="4"/>
    </row>
    <row r="366" spans="1:12" x14ac:dyDescent="0.25">
      <c r="A366" s="19" t="s">
        <v>953</v>
      </c>
      <c r="B366" s="82"/>
      <c r="C366" s="19"/>
      <c r="D366" s="23"/>
      <c r="E366" s="1"/>
    </row>
    <row r="367" spans="1:12" x14ac:dyDescent="0.25">
      <c r="A367" s="33">
        <v>1</v>
      </c>
      <c r="B367" s="33">
        <v>54</v>
      </c>
      <c r="C367" s="7">
        <f>VLOOKUP($B367,Tabelle3!$A$1:$Q$560,2,FALSE)</f>
        <v>0</v>
      </c>
      <c r="D367" s="7" t="str">
        <f>VLOOKUP($B367,Tabelle3!$A$1:$Q$560,3,FALSE)</f>
        <v>AA Swabian Scarlett</v>
      </c>
      <c r="E367" s="7" t="str">
        <f>VLOOKUP($B367,Tabelle3!$A$1:$Q$560,12,FALSE)</f>
        <v>Achalm Alpaka</v>
      </c>
    </row>
    <row r="368" spans="1:12" x14ac:dyDescent="0.25">
      <c r="A368" s="34"/>
      <c r="B368" s="34"/>
      <c r="C368" s="4"/>
      <c r="D368" s="4"/>
      <c r="E368" s="4"/>
    </row>
    <row r="369" spans="1:13" x14ac:dyDescent="0.25">
      <c r="A369" s="19" t="s">
        <v>950</v>
      </c>
      <c r="B369" s="82"/>
      <c r="C369" s="19"/>
      <c r="D369" s="23"/>
      <c r="E369" s="1"/>
    </row>
    <row r="370" spans="1:13" x14ac:dyDescent="0.25">
      <c r="A370" s="33">
        <v>1</v>
      </c>
      <c r="B370" s="33">
        <v>89</v>
      </c>
      <c r="C370" s="7">
        <f>VLOOKUP($B370,Tabelle3!$A$1:$Q$560,2,FALSE)</f>
        <v>0</v>
      </c>
      <c r="D370" s="7" t="str">
        <f>VLOOKUP($B370,Tabelle3!$A$1:$Q$560,3,FALSE)</f>
        <v>"de Oro" Llasana de Oro</v>
      </c>
      <c r="E370" s="7" t="str">
        <f>VLOOKUP($B370,Tabelle3!$A$1:$Q$560,12,FALSE)</f>
        <v>Kaserhof "de Oro"</v>
      </c>
    </row>
    <row r="371" spans="1:13" x14ac:dyDescent="0.25">
      <c r="A371" s="34"/>
      <c r="B371" s="34"/>
      <c r="C371" s="4"/>
      <c r="D371" s="4"/>
      <c r="E371" s="4"/>
    </row>
    <row r="372" spans="1:13" x14ac:dyDescent="0.25">
      <c r="A372" s="19" t="s">
        <v>955</v>
      </c>
      <c r="B372" s="82"/>
      <c r="C372" s="19"/>
      <c r="D372" s="23"/>
      <c r="E372" s="1"/>
    </row>
    <row r="373" spans="1:13" x14ac:dyDescent="0.25">
      <c r="A373" s="33">
        <v>1</v>
      </c>
      <c r="B373" s="33" t="s">
        <v>957</v>
      </c>
      <c r="C373" s="7" t="e">
        <f>VLOOKUP($B373,Tabelle3!$A$1:$Q$560,2,FALSE)</f>
        <v>#N/A</v>
      </c>
      <c r="D373" s="7" t="e">
        <f>VLOOKUP($B373,Tabelle3!$A$1:$Q$560,3,FALSE)</f>
        <v>#N/A</v>
      </c>
      <c r="E373" s="7" t="e">
        <f>VLOOKUP($B373,Tabelle3!$A$1:$Q$560,12,FALSE)</f>
        <v>#N/A</v>
      </c>
    </row>
    <row r="374" spans="1:13" x14ac:dyDescent="0.25">
      <c r="A374" s="34"/>
      <c r="B374" s="34"/>
      <c r="C374" s="4"/>
      <c r="D374" s="4"/>
      <c r="E374" s="4"/>
    </row>
    <row r="375" spans="1:13" x14ac:dyDescent="0.25">
      <c r="A375" s="19" t="s">
        <v>951</v>
      </c>
      <c r="B375" s="82"/>
      <c r="C375" s="19"/>
      <c r="D375" s="23"/>
      <c r="E375" s="1"/>
    </row>
    <row r="376" spans="1:13" x14ac:dyDescent="0.25">
      <c r="A376" s="33">
        <v>1</v>
      </c>
      <c r="B376" s="33">
        <v>116</v>
      </c>
      <c r="C376" s="7">
        <f>VLOOKUP($B376,Tabelle3!$A$1:$Q$560,2,FALSE)</f>
        <v>0</v>
      </c>
      <c r="D376" s="7" t="str">
        <f>VLOOKUP($B376,Tabelle3!$A$1:$Q$560,3,FALSE)</f>
        <v>DwA Hocus Pocus</v>
      </c>
      <c r="E376" s="7" t="str">
        <f>VLOOKUP($B376,Tabelle3!$A$1:$Q$560,12,FALSE)</f>
        <v>Dreamworld Alpacas</v>
      </c>
      <c r="F376" s="1"/>
      <c r="G376" s="1"/>
      <c r="H376" s="1"/>
      <c r="I376" s="1"/>
      <c r="J376" s="1"/>
      <c r="K376" s="1"/>
      <c r="L376" s="1"/>
    </row>
    <row r="377" spans="1:13" x14ac:dyDescent="0.25">
      <c r="A377" s="34"/>
      <c r="B377" s="34"/>
      <c r="C377" s="4"/>
      <c r="D377" s="4"/>
      <c r="E377" s="4"/>
      <c r="F377" s="1"/>
      <c r="G377" s="1"/>
      <c r="H377" s="1"/>
      <c r="I377" s="1"/>
      <c r="J377" s="1"/>
      <c r="K377" s="1"/>
      <c r="L377" s="1"/>
    </row>
    <row r="378" spans="1:13" x14ac:dyDescent="0.25">
      <c r="A378" s="19" t="s">
        <v>954</v>
      </c>
      <c r="B378" s="82"/>
      <c r="C378" s="19"/>
      <c r="D378" s="23"/>
      <c r="E378" s="1"/>
      <c r="F378" s="1"/>
      <c r="G378" s="1"/>
      <c r="H378" s="1"/>
      <c r="I378" s="1"/>
      <c r="J378" s="1"/>
      <c r="K378" s="1"/>
      <c r="L378" s="1"/>
    </row>
    <row r="379" spans="1:13" x14ac:dyDescent="0.25">
      <c r="A379" s="33">
        <v>1</v>
      </c>
      <c r="B379" s="33">
        <v>173</v>
      </c>
      <c r="C379" s="7">
        <f>VLOOKUP($B379,Tabelle3!$A$1:$Q$560,2,FALSE)</f>
        <v>0</v>
      </c>
      <c r="D379" s="7" t="str">
        <f>VLOOKUP($B379,Tabelle3!$A$1:$Q$560,3,FALSE)</f>
        <v>JLA Gonzo</v>
      </c>
      <c r="E379" s="7" t="str">
        <f>VLOOKUP($B379,Tabelle3!$A$1:$Q$560,12,FALSE)</f>
        <v>Juraland Alpakas</v>
      </c>
      <c r="F379" s="3"/>
      <c r="G379" s="3"/>
      <c r="H379" s="3"/>
      <c r="I379" s="3"/>
      <c r="J379" s="3"/>
      <c r="K379" s="10"/>
      <c r="L379" s="10"/>
    </row>
    <row r="380" spans="1:13" x14ac:dyDescent="0.25">
      <c r="A380" s="34"/>
      <c r="B380" s="34"/>
      <c r="C380" s="4"/>
      <c r="D380" s="4"/>
      <c r="E380" s="4"/>
      <c r="F380" s="3"/>
      <c r="G380" s="3"/>
      <c r="H380" s="35"/>
      <c r="I380" s="35"/>
      <c r="J380" s="35"/>
      <c r="K380" s="35"/>
      <c r="L380" s="36"/>
      <c r="M380" s="1"/>
    </row>
    <row r="381" spans="1:13" x14ac:dyDescent="0.25">
      <c r="A381" s="19" t="s">
        <v>952</v>
      </c>
      <c r="B381" s="82"/>
      <c r="C381" s="19"/>
      <c r="D381" s="23"/>
      <c r="E381" s="1"/>
      <c r="F381" s="4"/>
      <c r="G381" s="4"/>
      <c r="H381" s="4"/>
      <c r="I381" s="4"/>
      <c r="J381" s="4"/>
      <c r="K381" s="4"/>
      <c r="L381" s="48"/>
      <c r="M381" s="1"/>
    </row>
    <row r="382" spans="1:13" x14ac:dyDescent="0.25">
      <c r="A382" s="33">
        <v>1</v>
      </c>
      <c r="B382" s="33">
        <v>230</v>
      </c>
      <c r="C382" s="7">
        <f>VLOOKUP($B382,Tabelle3!$A$1:$Q$560,2,FALSE)</f>
        <v>0</v>
      </c>
      <c r="D382" s="7" t="str">
        <f>VLOOKUP($B382,Tabelle3!$A$1:$Q$560,3,FALSE)</f>
        <v>Al George</v>
      </c>
      <c r="E382" s="7" t="str">
        <f>VLOOKUP($B382,Tabelle3!$A$1:$Q$560,12,FALSE)</f>
        <v>Alpacaland Steffen Krämer</v>
      </c>
      <c r="F382" s="4"/>
      <c r="G382" s="4"/>
      <c r="H382" s="4"/>
      <c r="I382" s="4"/>
      <c r="J382" s="4"/>
      <c r="K382" s="4"/>
      <c r="L382" s="48"/>
      <c r="M382" s="1"/>
    </row>
    <row r="383" spans="1:13" x14ac:dyDescent="0.25">
      <c r="A383" s="34"/>
      <c r="B383" s="34"/>
      <c r="C383" s="4"/>
      <c r="D383" s="4"/>
      <c r="E383" s="4"/>
      <c r="F383" s="4"/>
      <c r="G383" s="4"/>
      <c r="H383" s="4"/>
      <c r="I383" s="4"/>
      <c r="J383" s="4"/>
      <c r="K383" s="4"/>
      <c r="L383" s="48"/>
      <c r="M383" s="1"/>
    </row>
    <row r="384" spans="1:13" x14ac:dyDescent="0.25">
      <c r="A384" s="19" t="s">
        <v>956</v>
      </c>
      <c r="B384" s="82"/>
      <c r="C384" s="19"/>
      <c r="D384" s="23"/>
      <c r="E384" s="1"/>
      <c r="F384" s="4"/>
      <c r="G384" s="4"/>
      <c r="H384" s="4"/>
      <c r="I384" s="4"/>
      <c r="J384" s="4"/>
      <c r="K384" s="4"/>
      <c r="L384" s="48"/>
      <c r="M384" s="1"/>
    </row>
    <row r="385" spans="1:13" x14ac:dyDescent="0.25">
      <c r="A385" s="33">
        <v>1</v>
      </c>
      <c r="B385" s="33">
        <v>104</v>
      </c>
      <c r="C385" s="7">
        <f>VLOOKUP($B385,Tabelle3!$A$1:$Q$560,2,FALSE)</f>
        <v>0</v>
      </c>
      <c r="D385" s="7" t="str">
        <f>VLOOKUP($B385,Tabelle3!$A$1:$Q$560,3,FALSE)</f>
        <v>Al Gandalf</v>
      </c>
      <c r="E385" s="7" t="str">
        <f>VLOOKUP($B385,Tabelle3!$A$1:$Q$560,12,FALSE)</f>
        <v>Alpacaland Steffen Krämer</v>
      </c>
      <c r="F385" s="4"/>
      <c r="G385" s="4"/>
      <c r="H385" s="4"/>
      <c r="I385" s="4"/>
      <c r="J385" s="4"/>
      <c r="K385" s="4"/>
      <c r="L385" s="48"/>
      <c r="M385" s="1"/>
    </row>
    <row r="386" spans="1:13" x14ac:dyDescent="0.25">
      <c r="A386" s="34"/>
      <c r="B386" s="34"/>
      <c r="C386" s="4"/>
      <c r="D386" s="4"/>
      <c r="E386" s="4"/>
      <c r="F386" s="4"/>
      <c r="G386" s="4"/>
      <c r="H386" s="4"/>
      <c r="I386" s="4"/>
      <c r="J386" s="4"/>
      <c r="K386" s="4"/>
      <c r="L386" s="48"/>
      <c r="M386" s="1"/>
    </row>
    <row r="387" spans="1:13" x14ac:dyDescent="0.25">
      <c r="A387" s="19" t="s">
        <v>959</v>
      </c>
      <c r="B387" s="82"/>
      <c r="C387" s="19"/>
      <c r="D387" s="23"/>
      <c r="E387" s="1"/>
      <c r="F387" s="4"/>
      <c r="G387" s="4"/>
      <c r="H387" s="4"/>
      <c r="I387" s="4"/>
      <c r="J387" s="4"/>
      <c r="K387" s="4"/>
      <c r="L387" s="48"/>
      <c r="M387" s="1"/>
    </row>
    <row r="388" spans="1:13" x14ac:dyDescent="0.25">
      <c r="A388" s="33">
        <v>1</v>
      </c>
      <c r="B388" s="33">
        <v>99</v>
      </c>
      <c r="C388" s="7">
        <f>VLOOKUP($B388,Tabelle3!$A$1:$Q$560,2,FALSE)</f>
        <v>0</v>
      </c>
      <c r="D388" s="7" t="str">
        <f>VLOOKUP($B388,Tabelle3!$A$1:$Q$560,3,FALSE)</f>
        <v>Al Diamond</v>
      </c>
      <c r="E388" s="7" t="str">
        <f>VLOOKUP($B388,Tabelle3!$A$1:$Q$560,12,FALSE)</f>
        <v>Alpacaland Steffen Krämer</v>
      </c>
      <c r="F388" s="4"/>
      <c r="G388" s="4"/>
      <c r="H388" s="4"/>
      <c r="I388" s="4"/>
      <c r="J388" s="4"/>
      <c r="K388" s="4"/>
      <c r="L388" s="48"/>
      <c r="M388" s="1"/>
    </row>
    <row r="389" spans="1:13" x14ac:dyDescent="0.25">
      <c r="A389" s="34"/>
      <c r="B389" s="34"/>
      <c r="C389" s="4"/>
      <c r="D389" s="4"/>
      <c r="E389" s="4"/>
      <c r="F389" s="4"/>
      <c r="G389" s="4"/>
      <c r="H389" s="4"/>
      <c r="I389" s="4"/>
      <c r="J389" s="4"/>
      <c r="K389" s="4"/>
      <c r="L389" s="48"/>
      <c r="M389" s="1"/>
    </row>
    <row r="390" spans="1:13" x14ac:dyDescent="0.25">
      <c r="A390" s="19" t="s">
        <v>960</v>
      </c>
      <c r="B390" s="82"/>
      <c r="C390" s="19"/>
      <c r="D390" s="23"/>
      <c r="E390" s="1"/>
      <c r="F390" s="4"/>
      <c r="G390" s="4"/>
      <c r="H390" s="4"/>
      <c r="I390" s="4"/>
      <c r="J390" s="4"/>
      <c r="K390" s="4"/>
      <c r="L390" s="48"/>
      <c r="M390" s="1"/>
    </row>
    <row r="391" spans="1:13" x14ac:dyDescent="0.25">
      <c r="A391" s="33">
        <v>1</v>
      </c>
      <c r="B391" s="33">
        <v>54</v>
      </c>
      <c r="C391" s="7">
        <f>VLOOKUP($B391,Tabelle3!$A$1:$Q$560,2,FALSE)</f>
        <v>0</v>
      </c>
      <c r="D391" s="7" t="str">
        <f>VLOOKUP($B391,Tabelle3!$A$1:$Q$560,3,FALSE)</f>
        <v>AA Swabian Scarlett</v>
      </c>
      <c r="E391" s="7" t="str">
        <f>VLOOKUP($B391,Tabelle3!$A$1:$Q$560,12,FALSE)</f>
        <v>Achalm Alpaka</v>
      </c>
      <c r="F391" s="4"/>
      <c r="G391" s="4"/>
      <c r="H391" s="4"/>
      <c r="I391" s="4"/>
      <c r="J391" s="4"/>
      <c r="K391" s="4"/>
      <c r="L391" s="48"/>
      <c r="M391" s="1"/>
    </row>
    <row r="392" spans="1:13" x14ac:dyDescent="0.25">
      <c r="A392" s="34"/>
      <c r="B392" s="34"/>
      <c r="C392" s="4"/>
      <c r="D392" s="4"/>
      <c r="E392" s="4"/>
      <c r="F392" s="4"/>
      <c r="G392" s="4"/>
      <c r="H392" s="4"/>
      <c r="I392" s="4"/>
      <c r="J392" s="4"/>
      <c r="K392" s="4"/>
      <c r="L392" s="48"/>
      <c r="M392" s="1"/>
    </row>
    <row r="393" spans="1:13" x14ac:dyDescent="0.25">
      <c r="A393" s="19" t="s">
        <v>958</v>
      </c>
      <c r="B393" s="82"/>
      <c r="C393" s="19"/>
      <c r="D393" s="23"/>
      <c r="E393" s="1"/>
      <c r="F393" s="4"/>
      <c r="G393" s="4"/>
      <c r="H393" s="4"/>
      <c r="I393" s="4"/>
      <c r="J393" s="4"/>
      <c r="K393" s="4"/>
      <c r="L393" s="48"/>
      <c r="M393" s="1"/>
    </row>
    <row r="394" spans="1:13" ht="15.75" customHeight="1" x14ac:dyDescent="0.25">
      <c r="A394" s="33">
        <v>1</v>
      </c>
      <c r="B394" s="33">
        <v>246</v>
      </c>
      <c r="C394" s="7">
        <f>VLOOKUP($B394,Tabelle3!$A$1:$Q$560,2,FALSE)</f>
        <v>0</v>
      </c>
      <c r="D394" s="7" t="str">
        <f>VLOOKUP($B394,Tabelle3!$A$1:$Q$560,3,FALSE)</f>
        <v>"de Oro" Navarro de Oro</v>
      </c>
      <c r="E394" s="7" t="str">
        <f>VLOOKUP($B394,Tabelle3!$A$1:$Q$560,12,FALSE)</f>
        <v>Kaserhof "de Oro"</v>
      </c>
      <c r="F394" s="10"/>
      <c r="G394" s="10"/>
      <c r="H394" s="10"/>
      <c r="I394" s="10"/>
      <c r="J394" s="10"/>
      <c r="K394" s="10"/>
      <c r="L394" s="10"/>
    </row>
    <row r="395" spans="1:13" ht="15.75" customHeight="1" x14ac:dyDescent="0.25">
      <c r="A395" s="34"/>
      <c r="B395" s="34"/>
      <c r="C395" s="4"/>
      <c r="D395" s="4"/>
      <c r="E395" s="4"/>
      <c r="F395" s="10"/>
      <c r="G395" s="10"/>
      <c r="H395" s="10"/>
      <c r="I395" s="10"/>
      <c r="J395" s="10"/>
      <c r="K395" s="10"/>
      <c r="L395" s="10"/>
    </row>
    <row r="396" spans="1:13" x14ac:dyDescent="0.25">
      <c r="A396" s="19" t="s">
        <v>961</v>
      </c>
      <c r="B396" s="82"/>
      <c r="C396" s="19"/>
      <c r="D396" s="23"/>
      <c r="E396" s="1"/>
      <c r="F396" s="10"/>
      <c r="G396" s="10"/>
      <c r="H396" s="10"/>
      <c r="I396" s="10"/>
      <c r="J396" s="10"/>
      <c r="K396" s="10"/>
      <c r="L396" s="10"/>
    </row>
    <row r="397" spans="1:13" x14ac:dyDescent="0.25">
      <c r="A397" s="33">
        <v>1</v>
      </c>
      <c r="B397" s="33">
        <v>147</v>
      </c>
      <c r="C397" s="7">
        <f>VLOOKUP($B397,Tabelle3!$A$1:$Q$560,2,FALSE)</f>
        <v>0</v>
      </c>
      <c r="D397" s="7" t="str">
        <f>VLOOKUP($B397,Tabelle3!$A$1:$Q$560,3,FALSE)</f>
        <v>MQ Nepumuk</v>
      </c>
      <c r="E397" s="7" t="str">
        <f>VLOOKUP($B397,Tabelle3!$A$1:$Q$560,12,FALSE)</f>
        <v>MIRIQUIDI-alpacas</v>
      </c>
      <c r="F397" s="1"/>
      <c r="G397" s="1"/>
      <c r="H397" s="1"/>
      <c r="I397" s="1"/>
      <c r="J397" s="1"/>
      <c r="K397" s="1"/>
      <c r="L397" s="1"/>
    </row>
    <row r="398" spans="1:13" ht="27.75" x14ac:dyDescent="0.4">
      <c r="A398" s="42" t="s">
        <v>41</v>
      </c>
      <c r="B398" s="72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3" x14ac:dyDescent="0.25">
      <c r="A399" s="1"/>
      <c r="B399" s="72"/>
      <c r="C399" s="1"/>
      <c r="D399" s="1"/>
      <c r="E399" s="1"/>
      <c r="F399" s="10"/>
      <c r="G399" s="35"/>
      <c r="H399" s="35"/>
      <c r="I399" s="35"/>
      <c r="J399" s="35"/>
      <c r="K399" s="36"/>
      <c r="L399" s="36"/>
    </row>
    <row r="400" spans="1:13" x14ac:dyDescent="0.25">
      <c r="A400" s="1"/>
      <c r="B400" s="72"/>
      <c r="C400" s="1"/>
      <c r="D400" s="1"/>
      <c r="E400" s="1"/>
    </row>
    <row r="401" spans="1:13" ht="18" x14ac:dyDescent="0.25">
      <c r="A401" s="46" t="s">
        <v>152</v>
      </c>
      <c r="B401" s="84"/>
      <c r="C401" s="2"/>
      <c r="D401" s="2"/>
      <c r="E401" s="2"/>
    </row>
    <row r="402" spans="1:13" x14ac:dyDescent="0.25">
      <c r="B402" s="84"/>
      <c r="C402" s="2"/>
      <c r="D402" s="2"/>
      <c r="E402" s="2"/>
    </row>
    <row r="403" spans="1:13" x14ac:dyDescent="0.25">
      <c r="A403" s="33">
        <v>1</v>
      </c>
      <c r="B403" s="33">
        <v>250</v>
      </c>
      <c r="C403" s="7">
        <f>VLOOKUP($B403,Tabelle3!$A$1:$Q$560,2,FALSE)</f>
        <v>0</v>
      </c>
      <c r="D403" s="7" t="str">
        <f>VLOOKUP($B403,Tabelle3!$A$1:$Q$560,3,FALSE)</f>
        <v>Lyneden Brodie</v>
      </c>
      <c r="E403" s="7" t="str">
        <f>VLOOKUP($B403,Tabelle3!$A$1:$Q$560,12,FALSE)</f>
        <v>Brandtely Alapakas</v>
      </c>
      <c r="F403" s="4"/>
      <c r="G403" s="35"/>
      <c r="H403" s="4"/>
      <c r="I403" s="4"/>
      <c r="J403" s="4"/>
      <c r="K403" s="4"/>
      <c r="L403" s="4"/>
    </row>
    <row r="404" spans="1:13" x14ac:dyDescent="0.25">
      <c r="A404" s="48"/>
      <c r="B404" s="34"/>
      <c r="C404" s="4"/>
      <c r="D404" s="4"/>
      <c r="E404" s="4"/>
    </row>
    <row r="405" spans="1:13" ht="18" x14ac:dyDescent="0.25">
      <c r="A405" s="46" t="s">
        <v>153</v>
      </c>
      <c r="B405" s="84"/>
      <c r="C405" s="2"/>
      <c r="D405" s="2"/>
      <c r="E405" s="2"/>
    </row>
    <row r="406" spans="1:13" x14ac:dyDescent="0.25">
      <c r="B406" s="84"/>
      <c r="C406" s="2"/>
      <c r="D406" s="2"/>
      <c r="E406" s="2"/>
    </row>
    <row r="407" spans="1:13" ht="14.25" customHeight="1" x14ac:dyDescent="0.25">
      <c r="A407" s="33">
        <v>1</v>
      </c>
      <c r="B407" s="33">
        <v>254</v>
      </c>
      <c r="C407" s="7">
        <f>VLOOKUP($B407,Tabelle3!$A$1:$Q$560,2,FALSE)</f>
        <v>0</v>
      </c>
      <c r="D407" s="7" t="str">
        <f>VLOOKUP($B407,Tabelle3!$A$1:$Q$560,3,FALSE)</f>
        <v>MIRIQUIDI Nicki</v>
      </c>
      <c r="E407" s="7" t="str">
        <f>VLOOKUP($B407,Tabelle3!$A$1:$Q$560,12,FALSE)</f>
        <v>Wolfgang Eckardt</v>
      </c>
    </row>
    <row r="408" spans="1:13" x14ac:dyDescent="0.25">
      <c r="A408" s="1"/>
      <c r="B408" s="72"/>
      <c r="C408" s="1"/>
      <c r="D408" s="1"/>
      <c r="E408" s="1"/>
      <c r="G408" s="1"/>
      <c r="H408" s="1"/>
      <c r="I408" s="1"/>
      <c r="J408" s="1"/>
      <c r="K408" s="1"/>
      <c r="L408" s="1"/>
    </row>
    <row r="409" spans="1:13" x14ac:dyDescent="0.25">
      <c r="A409" s="1"/>
      <c r="B409" s="72"/>
      <c r="C409" s="1"/>
      <c r="D409" s="1"/>
      <c r="E409" s="1"/>
    </row>
    <row r="410" spans="1:13" ht="15.75" x14ac:dyDescent="0.25">
      <c r="A410" s="45" t="s">
        <v>154</v>
      </c>
      <c r="B410" s="72"/>
      <c r="C410" s="1"/>
      <c r="D410" s="1"/>
      <c r="E410" s="1"/>
    </row>
    <row r="411" spans="1:13" x14ac:dyDescent="0.25">
      <c r="A411" s="1"/>
      <c r="B411" s="72"/>
      <c r="C411" s="1"/>
      <c r="D411" s="10"/>
      <c r="E411" s="10"/>
    </row>
    <row r="412" spans="1:13" x14ac:dyDescent="0.25">
      <c r="A412" s="33">
        <v>1</v>
      </c>
      <c r="B412" s="33">
        <v>259</v>
      </c>
      <c r="C412" s="7">
        <f>VLOOKUP($B412,Tabelle3!$A$1:$Q$560,2,FALSE)</f>
        <v>0</v>
      </c>
      <c r="D412" s="7" t="str">
        <f>VLOOKUP($B412,Tabelle3!$A$1:$Q$560,3,FALSE)</f>
        <v>Flanders Ronin ET</v>
      </c>
      <c r="E412" s="7" t="str">
        <f>VLOOKUP($B412,Tabelle3!$A$1:$Q$560,12,FALSE)</f>
        <v>Dreamworld Alpacas</v>
      </c>
    </row>
    <row r="413" spans="1:13" x14ac:dyDescent="0.25">
      <c r="A413" s="34"/>
      <c r="B413" s="34"/>
      <c r="C413" s="4"/>
      <c r="D413" s="4"/>
      <c r="E413" s="4"/>
    </row>
    <row r="414" spans="1:13" ht="15.75" x14ac:dyDescent="0.25">
      <c r="A414" s="49" t="s">
        <v>155</v>
      </c>
    </row>
    <row r="415" spans="1:13" x14ac:dyDescent="0.25">
      <c r="A415" s="33">
        <v>1</v>
      </c>
      <c r="B415" s="33">
        <v>261</v>
      </c>
      <c r="C415" s="7">
        <f>VLOOKUP($B415,Tabelle3!$A$1:$Q$560,2,FALSE)</f>
        <v>0</v>
      </c>
      <c r="D415" s="7" t="str">
        <f>VLOOKUP($B415,Tabelle3!$A$1:$Q$560,3,FALSE)</f>
        <v>Rapanui de Challuma</v>
      </c>
      <c r="E415" s="7" t="str">
        <f>VLOOKUP($B415,Tabelle3!$A$1:$Q$560,12,FALSE)</f>
        <v>Kaserhof "de Oro"</v>
      </c>
    </row>
    <row r="416" spans="1:13" x14ac:dyDescent="0.25">
      <c r="A416" s="48"/>
      <c r="B416" s="50"/>
      <c r="C416" s="51"/>
      <c r="D416" s="51"/>
      <c r="E416" s="52"/>
      <c r="G416" s="25"/>
      <c r="H416" s="4"/>
      <c r="I416" s="4"/>
      <c r="J416" s="4"/>
      <c r="K416" s="4"/>
      <c r="L416" s="4"/>
      <c r="M416" s="369"/>
    </row>
    <row r="417" spans="1:13" x14ac:dyDescent="0.25">
      <c r="A417" s="48"/>
      <c r="B417" s="50"/>
      <c r="C417" s="51"/>
      <c r="D417" s="51"/>
      <c r="E417" s="52"/>
      <c r="G417" s="25"/>
      <c r="H417" s="4"/>
      <c r="I417" s="4"/>
      <c r="J417" s="4"/>
      <c r="K417" s="4"/>
      <c r="L417" s="4"/>
      <c r="M417" s="369"/>
    </row>
    <row r="418" spans="1:13" x14ac:dyDescent="0.25">
      <c r="A418" s="48"/>
      <c r="B418" s="50"/>
      <c r="C418" s="51"/>
      <c r="D418" s="51"/>
      <c r="E418" s="52"/>
      <c r="G418" s="25"/>
      <c r="H418" s="4"/>
      <c r="I418" s="4"/>
      <c r="J418" s="4"/>
      <c r="K418" s="4"/>
      <c r="L418" s="4"/>
      <c r="M418" s="369"/>
    </row>
    <row r="419" spans="1:13" x14ac:dyDescent="0.25">
      <c r="A419" s="48"/>
      <c r="B419" s="50"/>
      <c r="C419" s="51"/>
      <c r="D419" s="51"/>
      <c r="E419" s="52"/>
      <c r="G419" s="4"/>
      <c r="H419" s="25"/>
      <c r="I419" s="4"/>
      <c r="J419" s="4"/>
      <c r="K419" s="4"/>
      <c r="L419" s="4"/>
      <c r="M419" s="369"/>
    </row>
    <row r="420" spans="1:13" x14ac:dyDescent="0.25">
      <c r="A420" s="48"/>
      <c r="B420" s="50"/>
      <c r="C420" s="51"/>
      <c r="D420" s="51"/>
      <c r="E420" s="52"/>
      <c r="G420" s="3"/>
      <c r="H420" s="3"/>
      <c r="I420" s="3"/>
      <c r="J420" s="3"/>
      <c r="K420" s="3"/>
      <c r="L420" s="2"/>
      <c r="M420" s="369"/>
    </row>
    <row r="421" spans="1:13" ht="23.25" x14ac:dyDescent="0.35">
      <c r="A421" s="1"/>
      <c r="B421" s="72"/>
      <c r="C421" s="94" t="s">
        <v>43</v>
      </c>
      <c r="D421" s="95"/>
      <c r="E421" s="41"/>
      <c r="G421" s="1"/>
      <c r="H421" s="1"/>
      <c r="I421" s="1"/>
      <c r="J421" s="1"/>
      <c r="K421" s="1"/>
      <c r="L421" s="1"/>
      <c r="M421" s="369"/>
    </row>
    <row r="422" spans="1:13" x14ac:dyDescent="0.25">
      <c r="G422" s="2"/>
      <c r="H422" s="2"/>
      <c r="I422" s="2"/>
      <c r="J422" s="2"/>
      <c r="K422" s="2"/>
      <c r="L422" s="2"/>
      <c r="M422" s="369"/>
    </row>
    <row r="423" spans="1:13" x14ac:dyDescent="0.25">
      <c r="A423" s="33">
        <v>1</v>
      </c>
      <c r="B423" s="33">
        <v>246</v>
      </c>
      <c r="C423" s="7">
        <f>VLOOKUP($B423,Tabelle3!$A$1:$Q$560,2,FALSE)</f>
        <v>0</v>
      </c>
      <c r="D423" s="7" t="str">
        <f>VLOOKUP($B423,Tabelle3!$A$1:$Q$560,3,FALSE)</f>
        <v>"de Oro" Navarro de Oro</v>
      </c>
      <c r="E423" s="7" t="str">
        <f>VLOOKUP($B423,Tabelle3!$A$1:$Q$560,12,FALSE)</f>
        <v>Kaserhof "de Oro"</v>
      </c>
      <c r="G423" s="2"/>
      <c r="H423" s="2"/>
      <c r="I423" s="2"/>
      <c r="J423" s="2"/>
      <c r="K423" s="2"/>
      <c r="L423" s="4"/>
      <c r="M423" s="369"/>
    </row>
    <row r="424" spans="1:13" x14ac:dyDescent="0.25">
      <c r="L424" s="4"/>
      <c r="M424" s="369"/>
    </row>
    <row r="425" spans="1:13" x14ac:dyDescent="0.25">
      <c r="M425" s="369"/>
    </row>
    <row r="426" spans="1:13" x14ac:dyDescent="0.25">
      <c r="G426" s="10"/>
      <c r="H426" s="10"/>
      <c r="I426" s="10"/>
      <c r="J426" s="10"/>
      <c r="K426" s="10"/>
      <c r="L426" s="1"/>
      <c r="M426" s="369"/>
    </row>
    <row r="427" spans="1:13" x14ac:dyDescent="0.25">
      <c r="G427" s="25"/>
      <c r="H427" s="4"/>
      <c r="I427" s="4"/>
      <c r="J427" s="4"/>
      <c r="K427" s="4"/>
      <c r="L427" s="2"/>
      <c r="M427" s="369"/>
    </row>
    <row r="428" spans="1:13" x14ac:dyDescent="0.25">
      <c r="G428" s="3"/>
      <c r="H428" s="3"/>
      <c r="I428" s="3"/>
      <c r="J428" s="3"/>
      <c r="K428" s="3"/>
      <c r="L428" s="3"/>
      <c r="M428" s="369"/>
    </row>
    <row r="429" spans="1:13" x14ac:dyDescent="0.25">
      <c r="G429" s="4"/>
      <c r="H429" s="25"/>
      <c r="I429" s="4"/>
      <c r="J429" s="4"/>
      <c r="K429" s="4"/>
      <c r="L429" s="4"/>
      <c r="M429" s="369"/>
    </row>
    <row r="430" spans="1:13" x14ac:dyDescent="0.25">
      <c r="G430" s="3"/>
      <c r="H430" s="3"/>
      <c r="I430" s="3"/>
      <c r="J430" s="3"/>
      <c r="K430" s="3"/>
      <c r="L430" s="2"/>
      <c r="M430" s="369"/>
    </row>
    <row r="431" spans="1:13" x14ac:dyDescent="0.25">
      <c r="G431" s="10"/>
      <c r="H431" s="10"/>
      <c r="I431" s="10"/>
      <c r="J431" s="10"/>
      <c r="K431" s="10"/>
      <c r="L431" s="1"/>
      <c r="M431" s="369"/>
    </row>
    <row r="432" spans="1:13" x14ac:dyDescent="0.25">
      <c r="G432" s="4"/>
      <c r="H432" s="25"/>
      <c r="I432" s="4"/>
      <c r="J432" s="4"/>
      <c r="K432" s="4"/>
      <c r="L432" s="4"/>
      <c r="M432" s="369"/>
    </row>
    <row r="433" spans="7:13" x14ac:dyDescent="0.25">
      <c r="G433" s="4"/>
      <c r="H433" s="25"/>
      <c r="I433" s="4"/>
      <c r="J433" s="4"/>
      <c r="K433" s="4"/>
      <c r="L433" s="4"/>
      <c r="M433" s="64"/>
    </row>
  </sheetData>
  <mergeCells count="12">
    <mergeCell ref="M416:M432"/>
    <mergeCell ref="H28:K28"/>
    <mergeCell ref="H58:K58"/>
    <mergeCell ref="H93:K93"/>
    <mergeCell ref="H105:K105"/>
    <mergeCell ref="H50:K50"/>
    <mergeCell ref="H143:K143"/>
    <mergeCell ref="H285:K285"/>
    <mergeCell ref="H327:K327"/>
    <mergeCell ref="H148:K148"/>
    <mergeCell ref="H187:K187"/>
    <mergeCell ref="H210:K210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workbookViewId="0">
      <pane ySplit="3" topLeftCell="A4" activePane="bottomLeft" state="frozen"/>
      <selection pane="bottomLeft" activeCell="J48" sqref="J48"/>
    </sheetView>
  </sheetViews>
  <sheetFormatPr baseColWidth="10" defaultRowHeight="14.25" x14ac:dyDescent="0.2"/>
  <cols>
    <col min="1" max="1" width="13" style="53" customWidth="1"/>
    <col min="2" max="2" width="11.85546875" style="53" customWidth="1"/>
    <col min="3" max="3" width="22" style="53" customWidth="1"/>
    <col min="4" max="4" width="23.42578125" style="53" customWidth="1"/>
    <col min="5" max="9" width="11.42578125" style="53"/>
    <col min="10" max="10" width="16.5703125" style="53" customWidth="1"/>
    <col min="11" max="11" width="21" style="53" customWidth="1"/>
    <col min="12" max="12" width="21.28515625" style="53" customWidth="1"/>
    <col min="13" max="16384" width="11.42578125" style="53"/>
  </cols>
  <sheetData>
    <row r="1" spans="1:5" ht="15" x14ac:dyDescent="0.25">
      <c r="A1" s="377" t="s">
        <v>55</v>
      </c>
      <c r="B1" s="377"/>
      <c r="C1" s="377"/>
      <c r="D1" s="377"/>
    </row>
    <row r="3" spans="1:5" x14ac:dyDescent="0.2">
      <c r="A3" s="53" t="s">
        <v>46</v>
      </c>
      <c r="B3" s="53" t="s">
        <v>47</v>
      </c>
      <c r="C3" s="53" t="s">
        <v>48</v>
      </c>
      <c r="D3" s="53" t="s">
        <v>42</v>
      </c>
    </row>
    <row r="5" spans="1:5" ht="15" x14ac:dyDescent="0.25">
      <c r="A5" s="376" t="s">
        <v>52</v>
      </c>
      <c r="B5" s="376"/>
      <c r="C5" s="376"/>
      <c r="D5" s="376"/>
      <c r="E5" s="54"/>
    </row>
    <row r="6" spans="1:5" x14ac:dyDescent="0.2">
      <c r="A6" s="65">
        <f>Tabelle1!H$8</f>
        <v>13</v>
      </c>
      <c r="B6" s="65">
        <f>Tabelle1!I$8</f>
        <v>0</v>
      </c>
      <c r="C6" s="65" t="str">
        <f>Tabelle1!J$8</f>
        <v>"de Oro" Laval de Oro</v>
      </c>
      <c r="D6" s="65" t="str">
        <f>Tabelle1!K$8</f>
        <v>Kaserhof "de Oro"</v>
      </c>
    </row>
    <row r="8" spans="1:5" ht="15" x14ac:dyDescent="0.25">
      <c r="A8" s="370" t="s">
        <v>4</v>
      </c>
      <c r="B8" s="370"/>
      <c r="C8" s="370"/>
      <c r="D8" s="370"/>
      <c r="E8" s="54"/>
    </row>
    <row r="9" spans="1:5" x14ac:dyDescent="0.2">
      <c r="A9" s="53">
        <f>Tabelle1!H$29</f>
        <v>17</v>
      </c>
      <c r="B9" s="53">
        <f>Tabelle1!I$29</f>
        <v>0</v>
      </c>
      <c r="C9" s="53" t="str">
        <f>Tabelle1!J$29</f>
        <v>Al Agathe</v>
      </c>
      <c r="D9" s="53" t="str">
        <f>Tabelle1!K$29</f>
        <v>Alpacaland Steffen Krämer</v>
      </c>
    </row>
    <row r="11" spans="1:5" ht="15" x14ac:dyDescent="0.25">
      <c r="A11" s="371" t="s">
        <v>7</v>
      </c>
      <c r="B11" s="371"/>
      <c r="C11" s="371"/>
      <c r="D11" s="371"/>
      <c r="E11" s="54"/>
    </row>
    <row r="12" spans="1:5" x14ac:dyDescent="0.2">
      <c r="A12" s="53">
        <f>Tabelle1!H$59</f>
        <v>34</v>
      </c>
      <c r="B12" s="53">
        <f>Tabelle1!I$59</f>
        <v>0</v>
      </c>
      <c r="C12" s="53" t="str">
        <f>Tabelle1!J$59</f>
        <v>ALZO Onah</v>
      </c>
      <c r="D12" s="53" t="str">
        <f>Tabelle1!K$59</f>
        <v>Alpakahof Zollernalb</v>
      </c>
    </row>
    <row r="14" spans="1:5" ht="15" x14ac:dyDescent="0.25">
      <c r="A14" s="63" t="s">
        <v>54</v>
      </c>
      <c r="B14" s="59"/>
      <c r="C14" s="59"/>
      <c r="D14" s="59"/>
      <c r="E14" s="54"/>
    </row>
    <row r="15" spans="1:5" x14ac:dyDescent="0.2">
      <c r="A15" s="53">
        <f>Tabelle1!H$71</f>
        <v>54</v>
      </c>
      <c r="B15" s="53">
        <f>Tabelle1!I$71</f>
        <v>0</v>
      </c>
      <c r="C15" s="53" t="str">
        <f>Tabelle1!J$71</f>
        <v>AA Swabian Scarlett</v>
      </c>
      <c r="D15" s="53" t="str">
        <f>Tabelle1!K$71</f>
        <v>Achalm Alpaka</v>
      </c>
    </row>
    <row r="17" spans="1:11" ht="15" x14ac:dyDescent="0.25">
      <c r="A17" s="372" t="s">
        <v>53</v>
      </c>
      <c r="B17" s="372"/>
      <c r="C17" s="372"/>
      <c r="D17" s="372"/>
      <c r="E17" s="54"/>
    </row>
    <row r="18" spans="1:11" x14ac:dyDescent="0.2">
      <c r="A18" s="53">
        <f>Tabelle1!H$94</f>
        <v>73</v>
      </c>
      <c r="B18" s="53">
        <f>Tabelle1!I$94</f>
        <v>0</v>
      </c>
      <c r="C18" s="53" t="str">
        <f>Tabelle1!J$94</f>
        <v>ALZO Mia</v>
      </c>
      <c r="D18" s="53" t="str">
        <f>Tabelle1!K$94</f>
        <v>Alpakahof Zollernalb</v>
      </c>
    </row>
    <row r="20" spans="1:11" ht="15" x14ac:dyDescent="0.25">
      <c r="A20" s="373" t="s">
        <v>14</v>
      </c>
      <c r="B20" s="373"/>
      <c r="C20" s="373"/>
      <c r="D20" s="373"/>
      <c r="E20" s="54"/>
    </row>
    <row r="21" spans="1:11" x14ac:dyDescent="0.2">
      <c r="A21" s="53">
        <f>Tabelle1!H$106</f>
        <v>99</v>
      </c>
      <c r="B21" s="53">
        <f>Tabelle1!I$106</f>
        <v>0</v>
      </c>
      <c r="C21" s="53" t="str">
        <f>Tabelle1!J$106</f>
        <v>Al Diamond</v>
      </c>
      <c r="D21" s="53" t="str">
        <f>Tabelle1!K$106</f>
        <v>Alpacaland Steffen Krämer</v>
      </c>
    </row>
    <row r="23" spans="1:11" ht="15.75" x14ac:dyDescent="0.25">
      <c r="H23" s="43" t="s">
        <v>15</v>
      </c>
      <c r="I23" s="56"/>
      <c r="J23" s="54" t="s">
        <v>16</v>
      </c>
    </row>
    <row r="24" spans="1:11" x14ac:dyDescent="0.2">
      <c r="H24" s="67"/>
      <c r="I24" s="67"/>
      <c r="J24" s="67"/>
      <c r="K24" s="67"/>
    </row>
    <row r="28" spans="1:11" x14ac:dyDescent="0.2">
      <c r="A28" s="4"/>
      <c r="B28" s="4"/>
      <c r="C28" s="4"/>
      <c r="D28" s="4"/>
      <c r="E28" s="4"/>
    </row>
    <row r="29" spans="1:11" ht="15" x14ac:dyDescent="0.25">
      <c r="A29" s="376" t="s">
        <v>18</v>
      </c>
      <c r="B29" s="376"/>
      <c r="C29" s="376"/>
      <c r="D29" s="376"/>
      <c r="E29" s="2"/>
    </row>
    <row r="30" spans="1:11" x14ac:dyDescent="0.2">
      <c r="A30" s="65">
        <f>Tabelle1!H$149</f>
        <v>127</v>
      </c>
      <c r="B30" s="65">
        <f>Tabelle1!I$149</f>
        <v>0</v>
      </c>
      <c r="C30" s="65" t="str">
        <f>Tabelle1!J$149</f>
        <v>MQ Vendetta</v>
      </c>
      <c r="D30" s="65" t="str">
        <f>Tabelle1!K$149</f>
        <v>MIRIQUIDI-alpacas</v>
      </c>
      <c r="E30" s="4"/>
    </row>
    <row r="31" spans="1:11" ht="15" customHeight="1" x14ac:dyDescent="0.2">
      <c r="A31" s="4"/>
      <c r="B31" s="4"/>
      <c r="C31" s="4"/>
      <c r="D31" s="4"/>
      <c r="E31" s="4"/>
    </row>
    <row r="32" spans="1:11" ht="15" x14ac:dyDescent="0.25">
      <c r="A32" s="370" t="s">
        <v>21</v>
      </c>
      <c r="B32" s="370"/>
      <c r="C32" s="370"/>
      <c r="D32" s="370"/>
      <c r="E32" s="2"/>
    </row>
    <row r="33" spans="1:10" x14ac:dyDescent="0.2">
      <c r="A33" s="65">
        <f>Tabelle1!H$188</f>
        <v>147</v>
      </c>
      <c r="B33" s="65">
        <f>Tabelle1!I$188</f>
        <v>0</v>
      </c>
      <c r="C33" s="65" t="str">
        <f>Tabelle1!J$188</f>
        <v>MQ Nepumuk</v>
      </c>
      <c r="D33" s="65" t="str">
        <f>Tabelle1!K$188</f>
        <v>MIRIQUIDI-alpacas</v>
      </c>
      <c r="E33" s="4"/>
    </row>
    <row r="34" spans="1:10" x14ac:dyDescent="0.2">
      <c r="A34" s="5"/>
      <c r="B34" s="5"/>
      <c r="C34" s="5"/>
      <c r="D34" s="5"/>
      <c r="E34" s="5"/>
    </row>
    <row r="35" spans="1:10" ht="15" x14ac:dyDescent="0.25">
      <c r="A35" s="371" t="s">
        <v>26</v>
      </c>
      <c r="B35" s="371"/>
      <c r="C35" s="371"/>
      <c r="D35" s="371"/>
      <c r="E35" s="2"/>
    </row>
    <row r="36" spans="1:10" x14ac:dyDescent="0.2">
      <c r="A36" s="65">
        <f>Tabelle1!H$211</f>
        <v>166</v>
      </c>
      <c r="B36" s="65">
        <f>Tabelle1!I$211</f>
        <v>0</v>
      </c>
      <c r="C36" s="65" t="str">
        <f>Tabelle1!J$211</f>
        <v>Flanders Ronin ET</v>
      </c>
      <c r="D36" s="65" t="str">
        <f>Tabelle1!K$211</f>
        <v>Dreamworld Alpacas</v>
      </c>
      <c r="E36" s="4"/>
    </row>
    <row r="37" spans="1:10" x14ac:dyDescent="0.2">
      <c r="A37" s="5"/>
      <c r="B37" s="5"/>
      <c r="C37" s="5"/>
      <c r="D37" s="5"/>
      <c r="E37" s="5"/>
    </row>
    <row r="38" spans="1:10" ht="15" x14ac:dyDescent="0.25">
      <c r="A38" s="63" t="s">
        <v>30</v>
      </c>
      <c r="B38" s="59"/>
      <c r="C38" s="59"/>
      <c r="D38" s="59"/>
      <c r="E38" s="2"/>
    </row>
    <row r="39" spans="1:10" x14ac:dyDescent="0.2">
      <c r="A39" s="65">
        <f>Tabelle1!H$239</f>
        <v>172</v>
      </c>
      <c r="B39" s="65">
        <f>Tabelle1!I$239</f>
        <v>0</v>
      </c>
      <c r="C39" s="65" t="str">
        <f>Tabelle1!J$239</f>
        <v>Alfa Christeboy</v>
      </c>
      <c r="D39" s="65" t="str">
        <f>Tabelle1!K$239</f>
        <v>Alpakafarm Schaber</v>
      </c>
      <c r="E39" s="4"/>
    </row>
    <row r="40" spans="1:10" x14ac:dyDescent="0.2">
      <c r="A40" s="4"/>
      <c r="B40" s="4"/>
      <c r="C40" s="4"/>
      <c r="D40" s="4"/>
      <c r="E40" s="4"/>
    </row>
    <row r="41" spans="1:10" ht="15" x14ac:dyDescent="0.25">
      <c r="A41" s="372" t="s">
        <v>36</v>
      </c>
      <c r="B41" s="372"/>
      <c r="C41" s="372"/>
      <c r="D41" s="372"/>
      <c r="E41" s="2"/>
    </row>
    <row r="42" spans="1:10" ht="15" x14ac:dyDescent="0.2">
      <c r="A42" s="66">
        <f>Tabelle1!H$286</f>
        <v>213</v>
      </c>
      <c r="B42" s="66">
        <f>Tabelle1!I$286</f>
        <v>0</v>
      </c>
      <c r="C42" s="66" t="str">
        <f>Tabelle1!J$286</f>
        <v>ProPalmiro vom Oberberg</v>
      </c>
      <c r="D42" s="66" t="str">
        <f>Tabelle1!K$286</f>
        <v>Alpakazuchthof Oberberg</v>
      </c>
      <c r="E42" s="4"/>
    </row>
    <row r="43" spans="1:10" x14ac:dyDescent="0.2">
      <c r="A43" s="5"/>
      <c r="B43" s="5"/>
      <c r="C43" s="5"/>
      <c r="D43" s="5"/>
      <c r="E43" s="5"/>
    </row>
    <row r="44" spans="1:10" ht="15.75" x14ac:dyDescent="0.25">
      <c r="A44" s="375" t="s">
        <v>39</v>
      </c>
      <c r="B44" s="375"/>
      <c r="C44" s="375"/>
      <c r="D44" s="375"/>
      <c r="E44" s="2"/>
    </row>
    <row r="45" spans="1:10" ht="15" x14ac:dyDescent="0.2">
      <c r="A45" s="66">
        <f>Tabelle1!H$328</f>
        <v>246</v>
      </c>
      <c r="B45" s="66">
        <f>Tabelle1!I$328</f>
        <v>0</v>
      </c>
      <c r="C45" s="66" t="str">
        <f>Tabelle1!J$328</f>
        <v>"de Oro" Navarro de Oro</v>
      </c>
      <c r="D45" s="66" t="str">
        <f>Tabelle1!K$328</f>
        <v>Kaserhof "de Oro"</v>
      </c>
      <c r="E45" s="4"/>
    </row>
    <row r="46" spans="1:10" x14ac:dyDescent="0.2">
      <c r="A46" s="4"/>
      <c r="B46" s="4"/>
      <c r="C46" s="4"/>
      <c r="D46" s="4"/>
      <c r="E46" s="4"/>
    </row>
    <row r="47" spans="1:10" x14ac:dyDescent="0.2">
      <c r="A47" s="4"/>
      <c r="B47" s="4"/>
      <c r="C47" s="4"/>
      <c r="D47" s="4"/>
      <c r="E47" s="4"/>
    </row>
    <row r="48" spans="1:10" ht="15.75" x14ac:dyDescent="0.25">
      <c r="A48" s="1"/>
      <c r="B48" s="1"/>
      <c r="C48" s="1"/>
      <c r="D48" s="1"/>
      <c r="E48" s="1"/>
      <c r="H48" s="43" t="s">
        <v>40</v>
      </c>
      <c r="I48" s="44"/>
      <c r="J48" s="2"/>
    </row>
    <row r="49" spans="1:11" x14ac:dyDescent="0.2">
      <c r="D49" s="2"/>
      <c r="E49" s="2"/>
      <c r="H49" s="67"/>
      <c r="I49" s="67"/>
      <c r="J49" s="67"/>
      <c r="K49" s="67"/>
    </row>
    <row r="50" spans="1:11" x14ac:dyDescent="0.2">
      <c r="A50" s="2"/>
      <c r="B50" s="2"/>
      <c r="C50" s="2"/>
      <c r="D50" s="2"/>
      <c r="E50" s="2"/>
    </row>
    <row r="55" spans="1:11" ht="16.5" thickBot="1" x14ac:dyDescent="0.3">
      <c r="H55" s="378" t="s">
        <v>43</v>
      </c>
      <c r="I55" s="378"/>
      <c r="J55" s="53" t="s">
        <v>44</v>
      </c>
    </row>
    <row r="56" spans="1:11" ht="15.75" thickBot="1" x14ac:dyDescent="0.3">
      <c r="H56" s="68"/>
      <c r="I56" s="69"/>
      <c r="J56" s="69"/>
      <c r="K56" s="70"/>
    </row>
  </sheetData>
  <mergeCells count="12">
    <mergeCell ref="A1:D1"/>
    <mergeCell ref="A5:D5"/>
    <mergeCell ref="A8:D8"/>
    <mergeCell ref="A11:D11"/>
    <mergeCell ref="H55:I55"/>
    <mergeCell ref="A41:D41"/>
    <mergeCell ref="A44:D44"/>
    <mergeCell ref="A17:D17"/>
    <mergeCell ref="A20:D20"/>
    <mergeCell ref="A29:D29"/>
    <mergeCell ref="A32:D32"/>
    <mergeCell ref="A35:D3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58"/>
  <sheetViews>
    <sheetView topLeftCell="A532" zoomScaleSheetLayoutView="80" workbookViewId="0">
      <selection activeCell="A535" sqref="A535"/>
    </sheetView>
  </sheetViews>
  <sheetFormatPr baseColWidth="10" defaultColWidth="10.85546875" defaultRowHeight="12.75" x14ac:dyDescent="0.2"/>
  <cols>
    <col min="1" max="2" width="8.85546875" style="99" customWidth="1"/>
    <col min="3" max="3" width="30.7109375" style="97" bestFit="1" customWidth="1"/>
    <col min="4" max="4" width="6.28515625" style="97" hidden="1" customWidth="1"/>
    <col min="5" max="5" width="11.140625" style="98" hidden="1" customWidth="1"/>
    <col min="6" max="6" width="29.85546875" style="97" hidden="1" customWidth="1"/>
    <col min="7" max="11" width="34.28515625" style="97" hidden="1" customWidth="1"/>
    <col min="12" max="12" width="33.7109375" style="97" bestFit="1" customWidth="1"/>
    <col min="13" max="13" width="19" style="97" customWidth="1"/>
    <col min="14" max="14" width="10.85546875" style="321"/>
    <col min="15" max="17" width="10.85546875" style="97"/>
    <col min="18" max="18" width="17.7109375" style="97" bestFit="1" customWidth="1"/>
    <col min="19" max="16384" width="10.85546875" style="97"/>
  </cols>
  <sheetData>
    <row r="1" spans="1:14" ht="25.5" x14ac:dyDescent="0.35">
      <c r="A1" s="96" t="s">
        <v>156</v>
      </c>
      <c r="B1" s="96"/>
      <c r="N1" s="97"/>
    </row>
    <row r="3" spans="1:14" ht="16.5" customHeight="1" x14ac:dyDescent="0.2">
      <c r="A3" s="100" t="s">
        <v>157</v>
      </c>
      <c r="B3" s="100"/>
      <c r="C3" s="100" t="s">
        <v>48</v>
      </c>
      <c r="D3" s="100" t="s">
        <v>58</v>
      </c>
      <c r="E3" s="101" t="s">
        <v>158</v>
      </c>
      <c r="F3" s="102" t="s">
        <v>59</v>
      </c>
      <c r="G3" s="102" t="s">
        <v>60</v>
      </c>
      <c r="H3" s="102"/>
      <c r="I3" s="102"/>
      <c r="J3" s="102"/>
      <c r="K3" s="102"/>
      <c r="L3" s="102" t="s">
        <v>159</v>
      </c>
      <c r="M3" s="103" t="s">
        <v>160</v>
      </c>
      <c r="N3" s="97"/>
    </row>
    <row r="4" spans="1:14" ht="4.5" customHeight="1" x14ac:dyDescent="0.2">
      <c r="A4" s="104" t="s">
        <v>161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97"/>
    </row>
    <row r="5" spans="1:14" x14ac:dyDescent="0.2">
      <c r="A5" s="107" t="s">
        <v>162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 t="s">
        <v>163</v>
      </c>
      <c r="N5" s="97"/>
    </row>
    <row r="6" spans="1:14" ht="19.5" customHeight="1" x14ac:dyDescent="0.2">
      <c r="A6" s="110">
        <v>1</v>
      </c>
      <c r="B6" s="110"/>
      <c r="C6" s="111" t="s">
        <v>164</v>
      </c>
      <c r="D6" s="112" t="s">
        <v>63</v>
      </c>
      <c r="E6" s="113">
        <v>42976</v>
      </c>
      <c r="F6" s="112" t="s">
        <v>165</v>
      </c>
      <c r="G6" s="112" t="s">
        <v>166</v>
      </c>
      <c r="H6" s="112"/>
      <c r="I6" s="112"/>
      <c r="J6" s="112"/>
      <c r="K6" s="112"/>
      <c r="L6" s="111" t="s">
        <v>167</v>
      </c>
      <c r="M6" s="103"/>
      <c r="N6" s="97"/>
    </row>
    <row r="7" spans="1:14" ht="19.5" customHeight="1" x14ac:dyDescent="0.2">
      <c r="A7" s="114">
        <v>2</v>
      </c>
      <c r="B7" s="114"/>
      <c r="C7" s="110" t="s">
        <v>168</v>
      </c>
      <c r="D7" s="110" t="s">
        <v>169</v>
      </c>
      <c r="E7" s="115">
        <v>42961</v>
      </c>
      <c r="F7" s="110" t="s">
        <v>170</v>
      </c>
      <c r="G7" s="110" t="s">
        <v>171</v>
      </c>
      <c r="H7" s="110"/>
      <c r="I7" s="110"/>
      <c r="J7" s="110"/>
      <c r="K7" s="110"/>
      <c r="L7" s="110" t="s">
        <v>115</v>
      </c>
      <c r="M7" s="103"/>
      <c r="N7" s="97"/>
    </row>
    <row r="8" spans="1:14" x14ac:dyDescent="0.2">
      <c r="A8" s="110">
        <v>3</v>
      </c>
      <c r="B8" s="110"/>
      <c r="C8" s="114" t="s">
        <v>172</v>
      </c>
      <c r="D8" s="114" t="s">
        <v>64</v>
      </c>
      <c r="E8" s="116">
        <v>42926</v>
      </c>
      <c r="F8" s="114" t="s">
        <v>173</v>
      </c>
      <c r="G8" s="114" t="s">
        <v>69</v>
      </c>
      <c r="H8" s="114"/>
      <c r="I8" s="114"/>
      <c r="J8" s="114"/>
      <c r="K8" s="114"/>
      <c r="L8" s="114" t="s">
        <v>174</v>
      </c>
      <c r="M8" s="103"/>
      <c r="N8" s="97"/>
    </row>
    <row r="9" spans="1:14" x14ac:dyDescent="0.2">
      <c r="A9" s="110">
        <v>4</v>
      </c>
      <c r="B9" s="110"/>
      <c r="C9" s="117" t="s">
        <v>175</v>
      </c>
      <c r="D9" s="118" t="s">
        <v>63</v>
      </c>
      <c r="E9" s="113">
        <v>42921</v>
      </c>
      <c r="F9" s="118" t="s">
        <v>65</v>
      </c>
      <c r="G9" s="118" t="s">
        <v>176</v>
      </c>
      <c r="H9" s="118"/>
      <c r="I9" s="118"/>
      <c r="J9" s="118"/>
      <c r="K9" s="118"/>
      <c r="L9" s="117" t="s">
        <v>177</v>
      </c>
      <c r="M9" s="119"/>
      <c r="N9" s="97"/>
    </row>
    <row r="10" spans="1:14" x14ac:dyDescent="0.2">
      <c r="A10" s="114">
        <v>5</v>
      </c>
      <c r="B10" s="114"/>
      <c r="C10" s="114" t="s">
        <v>178</v>
      </c>
      <c r="D10" s="114" t="s">
        <v>63</v>
      </c>
      <c r="E10" s="116">
        <v>42915</v>
      </c>
      <c r="F10" s="114" t="s">
        <v>179</v>
      </c>
      <c r="G10" s="114" t="s">
        <v>180</v>
      </c>
      <c r="H10" s="114"/>
      <c r="I10" s="114"/>
      <c r="J10" s="114"/>
      <c r="K10" s="114"/>
      <c r="L10" s="114" t="s">
        <v>181</v>
      </c>
      <c r="M10" s="119"/>
      <c r="N10" s="97"/>
    </row>
    <row r="11" spans="1:14" x14ac:dyDescent="0.2">
      <c r="A11" s="110">
        <v>6</v>
      </c>
      <c r="B11" s="110"/>
      <c r="C11" s="120" t="s">
        <v>182</v>
      </c>
      <c r="D11" s="120" t="s">
        <v>64</v>
      </c>
      <c r="E11" s="121">
        <v>42870</v>
      </c>
      <c r="F11" s="120" t="s">
        <v>183</v>
      </c>
      <c r="G11" s="120" t="s">
        <v>184</v>
      </c>
      <c r="H11" s="122"/>
      <c r="I11" s="122"/>
      <c r="J11" s="122"/>
      <c r="K11" s="122"/>
      <c r="L11" s="122" t="s">
        <v>185</v>
      </c>
      <c r="M11" s="103"/>
      <c r="N11" s="97"/>
    </row>
    <row r="12" spans="1:14" x14ac:dyDescent="0.2">
      <c r="A12" s="123">
        <v>49</v>
      </c>
      <c r="B12" s="123"/>
      <c r="C12" s="114" t="s">
        <v>186</v>
      </c>
      <c r="D12" s="114" t="s">
        <v>62</v>
      </c>
      <c r="E12" s="116">
        <v>42931</v>
      </c>
      <c r="F12" s="114" t="s">
        <v>187</v>
      </c>
      <c r="G12" s="114" t="s">
        <v>188</v>
      </c>
      <c r="H12" s="114"/>
      <c r="I12" s="114"/>
      <c r="J12" s="114"/>
      <c r="K12" s="114"/>
      <c r="L12" s="114" t="s">
        <v>189</v>
      </c>
      <c r="M12" s="103"/>
    </row>
    <row r="13" spans="1:14" ht="19.5" customHeight="1" x14ac:dyDescent="0.2">
      <c r="A13" s="110"/>
      <c r="B13" s="110"/>
      <c r="C13" s="120"/>
      <c r="D13" s="120"/>
      <c r="E13" s="121"/>
      <c r="F13" s="120"/>
      <c r="G13" s="120"/>
      <c r="H13" s="120"/>
      <c r="I13" s="120"/>
      <c r="J13" s="120"/>
      <c r="K13" s="120"/>
      <c r="L13" s="120"/>
      <c r="M13" s="103"/>
      <c r="N13" s="97"/>
    </row>
    <row r="14" spans="1:14" ht="19.5" customHeight="1" x14ac:dyDescent="0.2">
      <c r="A14" s="104" t="s">
        <v>190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6"/>
      <c r="N14" s="97"/>
    </row>
    <row r="15" spans="1:14" x14ac:dyDescent="0.2">
      <c r="A15" s="107" t="s">
        <v>191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9" t="s">
        <v>192</v>
      </c>
      <c r="N15" s="97"/>
    </row>
    <row r="16" spans="1:14" x14ac:dyDescent="0.2">
      <c r="A16" s="124">
        <v>7</v>
      </c>
      <c r="B16" s="124"/>
      <c r="C16" s="124" t="s">
        <v>193</v>
      </c>
      <c r="D16" s="124" t="s">
        <v>64</v>
      </c>
      <c r="E16" s="125">
        <v>42603</v>
      </c>
      <c r="F16" s="124" t="s">
        <v>95</v>
      </c>
      <c r="G16" s="124" t="s">
        <v>96</v>
      </c>
      <c r="H16" s="124"/>
      <c r="I16" s="124"/>
      <c r="J16" s="124"/>
      <c r="K16" s="124"/>
      <c r="L16" s="124" t="s">
        <v>194</v>
      </c>
      <c r="M16" s="103"/>
      <c r="N16" s="97"/>
    </row>
    <row r="17" spans="1:14" x14ac:dyDescent="0.2">
      <c r="A17" s="110">
        <v>8</v>
      </c>
      <c r="B17" s="110"/>
      <c r="C17" s="110" t="s">
        <v>195</v>
      </c>
      <c r="D17" s="110" t="s">
        <v>63</v>
      </c>
      <c r="E17" s="115">
        <v>42588</v>
      </c>
      <c r="F17" s="110" t="s">
        <v>173</v>
      </c>
      <c r="G17" s="110" t="s">
        <v>196</v>
      </c>
      <c r="H17" s="110"/>
      <c r="I17" s="110"/>
      <c r="J17" s="110"/>
      <c r="K17" s="110"/>
      <c r="L17" s="110" t="s">
        <v>197</v>
      </c>
      <c r="M17" s="103"/>
      <c r="N17" s="97"/>
    </row>
    <row r="18" spans="1:14" ht="19.5" customHeight="1" x14ac:dyDescent="0.2">
      <c r="A18" s="124">
        <v>9</v>
      </c>
      <c r="B18" s="124"/>
      <c r="C18" s="126" t="s">
        <v>198</v>
      </c>
      <c r="D18" s="126"/>
      <c r="E18" s="127"/>
      <c r="F18" s="126"/>
      <c r="G18" s="126"/>
      <c r="H18" s="126"/>
      <c r="I18" s="126"/>
      <c r="J18" s="126"/>
      <c r="K18" s="126"/>
      <c r="L18" s="126"/>
      <c r="M18" s="103"/>
      <c r="N18" s="97"/>
    </row>
    <row r="19" spans="1:14" ht="19.5" customHeight="1" x14ac:dyDescent="0.2">
      <c r="A19" s="128">
        <v>10</v>
      </c>
      <c r="B19" s="128"/>
      <c r="C19" s="120" t="s">
        <v>199</v>
      </c>
      <c r="D19" s="120" t="s">
        <v>64</v>
      </c>
      <c r="E19" s="121">
        <v>42573</v>
      </c>
      <c r="F19" s="120" t="s">
        <v>200</v>
      </c>
      <c r="G19" s="120" t="s">
        <v>201</v>
      </c>
      <c r="H19" s="122"/>
      <c r="I19" s="122"/>
      <c r="J19" s="122"/>
      <c r="K19" s="122"/>
      <c r="L19" s="122" t="s">
        <v>185</v>
      </c>
      <c r="M19" s="103"/>
      <c r="N19" s="97"/>
    </row>
    <row r="20" spans="1:14" ht="19.5" customHeight="1" x14ac:dyDescent="0.2">
      <c r="A20" s="129">
        <v>11</v>
      </c>
      <c r="B20" s="129"/>
      <c r="C20" s="110" t="s">
        <v>202</v>
      </c>
      <c r="D20" s="110" t="s">
        <v>64</v>
      </c>
      <c r="E20" s="115">
        <v>42572</v>
      </c>
      <c r="F20" s="110" t="s">
        <v>173</v>
      </c>
      <c r="G20" s="110" t="s">
        <v>203</v>
      </c>
      <c r="H20" s="110"/>
      <c r="I20" s="110"/>
      <c r="J20" s="110"/>
      <c r="K20" s="110"/>
      <c r="L20" s="110" t="s">
        <v>197</v>
      </c>
      <c r="M20" s="103"/>
      <c r="N20" s="97"/>
    </row>
    <row r="21" spans="1:14" ht="19.5" customHeight="1" x14ac:dyDescent="0.2">
      <c r="A21" s="124">
        <v>12</v>
      </c>
      <c r="B21" s="124"/>
      <c r="C21" s="130" t="s">
        <v>204</v>
      </c>
      <c r="D21" s="130" t="s">
        <v>63</v>
      </c>
      <c r="E21" s="131">
        <v>42549</v>
      </c>
      <c r="F21" s="130" t="s">
        <v>205</v>
      </c>
      <c r="G21" s="130" t="s">
        <v>206</v>
      </c>
      <c r="H21" s="130"/>
      <c r="I21" s="130"/>
      <c r="J21" s="130"/>
      <c r="K21" s="130"/>
      <c r="L21" s="132" t="s">
        <v>207</v>
      </c>
      <c r="M21" s="103"/>
      <c r="N21" s="97"/>
    </row>
    <row r="22" spans="1:14" x14ac:dyDescent="0.2">
      <c r="A22" s="124"/>
      <c r="B22" s="124"/>
      <c r="C22" s="130"/>
      <c r="D22" s="130"/>
      <c r="E22" s="131"/>
      <c r="F22" s="130"/>
      <c r="G22" s="130"/>
      <c r="H22" s="130"/>
      <c r="I22" s="130"/>
      <c r="J22" s="130"/>
      <c r="K22" s="130"/>
      <c r="L22" s="132"/>
      <c r="M22" s="103"/>
      <c r="N22" s="97"/>
    </row>
    <row r="23" spans="1:14" ht="19.5" customHeight="1" x14ac:dyDescent="0.2">
      <c r="A23" s="124"/>
      <c r="B23" s="124"/>
      <c r="C23" s="130"/>
      <c r="D23" s="130"/>
      <c r="E23" s="131"/>
      <c r="F23" s="130"/>
      <c r="G23" s="130"/>
      <c r="H23" s="130"/>
      <c r="I23" s="130"/>
      <c r="J23" s="130"/>
      <c r="K23" s="130"/>
      <c r="L23" s="132"/>
      <c r="M23" s="103"/>
      <c r="N23" s="97"/>
    </row>
    <row r="24" spans="1:14" x14ac:dyDescent="0.2">
      <c r="A24" s="104" t="s">
        <v>208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6"/>
      <c r="N24" s="97"/>
    </row>
    <row r="25" spans="1:14" ht="19.5" customHeight="1" x14ac:dyDescent="0.2">
      <c r="A25" s="107" t="s">
        <v>209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9" t="s">
        <v>23</v>
      </c>
      <c r="N25" s="97"/>
    </row>
    <row r="26" spans="1:14" x14ac:dyDescent="0.2">
      <c r="A26" s="133">
        <v>13</v>
      </c>
      <c r="B26" s="133"/>
      <c r="C26" s="117" t="s">
        <v>210</v>
      </c>
      <c r="D26" s="118" t="s">
        <v>63</v>
      </c>
      <c r="E26" s="113">
        <v>42152</v>
      </c>
      <c r="F26" s="118" t="s">
        <v>84</v>
      </c>
      <c r="G26" s="118" t="s">
        <v>85</v>
      </c>
      <c r="H26" s="118"/>
      <c r="I26" s="118"/>
      <c r="J26" s="118"/>
      <c r="K26" s="118"/>
      <c r="L26" s="117" t="s">
        <v>177</v>
      </c>
      <c r="M26" s="119"/>
      <c r="N26" s="97"/>
    </row>
    <row r="27" spans="1:14" x14ac:dyDescent="0.2">
      <c r="A27" s="129"/>
      <c r="B27" s="129"/>
      <c r="C27" s="117"/>
      <c r="D27" s="118"/>
      <c r="E27" s="113"/>
      <c r="F27" s="118"/>
      <c r="G27" s="118"/>
      <c r="H27" s="118"/>
      <c r="I27" s="118"/>
      <c r="J27" s="118"/>
      <c r="K27" s="118"/>
      <c r="L27" s="117"/>
      <c r="M27" s="103"/>
      <c r="N27" s="97"/>
    </row>
    <row r="28" spans="1:14" x14ac:dyDescent="0.2">
      <c r="A28" s="104" t="s">
        <v>211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6"/>
      <c r="N28" s="97"/>
    </row>
    <row r="29" spans="1:14" x14ac:dyDescent="0.2">
      <c r="A29" s="107" t="s">
        <v>212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9" t="s">
        <v>213</v>
      </c>
      <c r="N29" s="97"/>
    </row>
    <row r="30" spans="1:14" ht="25.5" x14ac:dyDescent="0.2">
      <c r="A30" s="130">
        <v>14</v>
      </c>
      <c r="B30" s="130"/>
      <c r="C30" s="114" t="s">
        <v>214</v>
      </c>
      <c r="D30" s="130" t="s">
        <v>63</v>
      </c>
      <c r="E30" s="116">
        <v>41840</v>
      </c>
      <c r="F30" s="130" t="s">
        <v>215</v>
      </c>
      <c r="G30" s="132" t="s">
        <v>216</v>
      </c>
      <c r="H30" s="132"/>
      <c r="I30" s="132"/>
      <c r="J30" s="132"/>
      <c r="K30" s="132"/>
      <c r="L30" s="132" t="s">
        <v>207</v>
      </c>
      <c r="M30" s="103"/>
      <c r="N30" s="97"/>
    </row>
    <row r="31" spans="1:14" s="322" customFormat="1" x14ac:dyDescent="0.2">
      <c r="A31" s="110">
        <v>15</v>
      </c>
      <c r="B31" s="110"/>
      <c r="C31" s="110" t="s">
        <v>217</v>
      </c>
      <c r="D31" s="110" t="s">
        <v>64</v>
      </c>
      <c r="E31" s="115">
        <v>41421</v>
      </c>
      <c r="F31" s="110" t="s">
        <v>65</v>
      </c>
      <c r="G31" s="110" t="s">
        <v>68</v>
      </c>
      <c r="H31" s="110"/>
      <c r="I31" s="110"/>
      <c r="J31" s="110"/>
      <c r="K31" s="110"/>
      <c r="L31" s="114" t="s">
        <v>174</v>
      </c>
      <c r="M31" s="134"/>
    </row>
    <row r="32" spans="1:14" s="322" customFormat="1" ht="19.5" customHeight="1" x14ac:dyDescent="0.2">
      <c r="A32" s="110"/>
      <c r="B32" s="110"/>
      <c r="C32" s="110"/>
      <c r="D32" s="110"/>
      <c r="E32" s="115"/>
      <c r="F32" s="110"/>
      <c r="G32" s="110"/>
      <c r="H32" s="110"/>
      <c r="I32" s="110"/>
      <c r="J32" s="110"/>
      <c r="K32" s="110"/>
      <c r="L32" s="114"/>
      <c r="M32" s="134"/>
    </row>
    <row r="33" spans="1:14" x14ac:dyDescent="0.2">
      <c r="A33" s="135" t="s">
        <v>218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7" t="s">
        <v>219</v>
      </c>
      <c r="N33" s="97"/>
    </row>
    <row r="34" spans="1:14" x14ac:dyDescent="0.2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40"/>
      <c r="N34" s="97"/>
    </row>
    <row r="35" spans="1:14" x14ac:dyDescent="0.2">
      <c r="A35" s="141" t="s">
        <v>220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3"/>
      <c r="N35" s="97"/>
    </row>
    <row r="36" spans="1:14" x14ac:dyDescent="0.2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3"/>
      <c r="N36" s="97"/>
    </row>
    <row r="37" spans="1:14" x14ac:dyDescent="0.2">
      <c r="A37" s="141" t="s">
        <v>221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3"/>
      <c r="N37" s="97"/>
    </row>
    <row r="38" spans="1:14" ht="19.5" customHeight="1" x14ac:dyDescent="0.2">
      <c r="A38" s="144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6"/>
      <c r="N38" s="97"/>
    </row>
    <row r="39" spans="1:14" ht="19.5" customHeight="1" x14ac:dyDescent="0.2">
      <c r="A39" s="104" t="s">
        <v>222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6"/>
      <c r="N39" s="97"/>
    </row>
    <row r="40" spans="1:14" x14ac:dyDescent="0.2">
      <c r="A40" s="147" t="s">
        <v>223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9" t="s">
        <v>224</v>
      </c>
      <c r="N40" s="97"/>
    </row>
    <row r="41" spans="1:14" ht="19.5" customHeight="1" x14ac:dyDescent="0.2">
      <c r="A41" s="124">
        <v>16</v>
      </c>
      <c r="B41" s="124"/>
      <c r="C41" s="124" t="s">
        <v>225</v>
      </c>
      <c r="D41" s="124" t="s">
        <v>74</v>
      </c>
      <c r="E41" s="125">
        <v>42980</v>
      </c>
      <c r="F41" s="124" t="s">
        <v>226</v>
      </c>
      <c r="G41" s="124" t="s">
        <v>96</v>
      </c>
      <c r="H41" s="124"/>
      <c r="I41" s="124"/>
      <c r="J41" s="124"/>
      <c r="K41" s="124"/>
      <c r="L41" s="124" t="s">
        <v>194</v>
      </c>
      <c r="M41" s="150"/>
      <c r="N41" s="97"/>
    </row>
    <row r="42" spans="1:14" ht="19.5" customHeight="1" x14ac:dyDescent="0.2">
      <c r="A42" s="124">
        <v>17</v>
      </c>
      <c r="B42" s="124"/>
      <c r="C42" s="124" t="s">
        <v>227</v>
      </c>
      <c r="D42" s="124" t="s">
        <v>74</v>
      </c>
      <c r="E42" s="125">
        <v>42945</v>
      </c>
      <c r="F42" s="124" t="s">
        <v>226</v>
      </c>
      <c r="G42" s="124" t="s">
        <v>228</v>
      </c>
      <c r="H42" s="124"/>
      <c r="I42" s="124"/>
      <c r="J42" s="124"/>
      <c r="K42" s="124"/>
      <c r="L42" s="124" t="s">
        <v>229</v>
      </c>
      <c r="M42" s="103"/>
      <c r="N42" s="97"/>
    </row>
    <row r="43" spans="1:14" ht="19.5" customHeight="1" x14ac:dyDescent="0.2">
      <c r="A43" s="124">
        <v>18</v>
      </c>
      <c r="B43" s="124"/>
      <c r="C43" s="151" t="s">
        <v>198</v>
      </c>
      <c r="D43" s="151"/>
      <c r="E43" s="152"/>
      <c r="F43" s="151"/>
      <c r="G43" s="151"/>
      <c r="H43" s="151"/>
      <c r="I43" s="151"/>
      <c r="J43" s="151"/>
      <c r="K43" s="151"/>
      <c r="L43" s="151" t="s">
        <v>51</v>
      </c>
      <c r="M43" s="103"/>
      <c r="N43" s="97"/>
    </row>
    <row r="44" spans="1:14" ht="19.5" customHeight="1" x14ac:dyDescent="0.2">
      <c r="A44" s="124">
        <v>19</v>
      </c>
      <c r="B44" s="124"/>
      <c r="C44" s="120" t="s">
        <v>230</v>
      </c>
      <c r="D44" s="120" t="s">
        <v>74</v>
      </c>
      <c r="E44" s="121">
        <v>42943</v>
      </c>
      <c r="F44" s="120" t="s">
        <v>200</v>
      </c>
      <c r="G44" s="120" t="s">
        <v>231</v>
      </c>
      <c r="H44" s="122"/>
      <c r="I44" s="122"/>
      <c r="J44" s="122"/>
      <c r="K44" s="122"/>
      <c r="L44" s="122" t="s">
        <v>185</v>
      </c>
      <c r="M44" s="103"/>
      <c r="N44" s="97"/>
    </row>
    <row r="45" spans="1:14" ht="19.5" customHeight="1" x14ac:dyDescent="0.2">
      <c r="A45" s="128">
        <v>20</v>
      </c>
      <c r="B45" s="128"/>
      <c r="C45" s="153" t="s">
        <v>232</v>
      </c>
      <c r="D45" s="154" t="s">
        <v>77</v>
      </c>
      <c r="E45" s="155">
        <v>42905</v>
      </c>
      <c r="F45" s="154" t="s">
        <v>233</v>
      </c>
      <c r="G45" s="154" t="s">
        <v>234</v>
      </c>
      <c r="H45" s="154"/>
      <c r="I45" s="154"/>
      <c r="J45" s="154"/>
      <c r="K45" s="154"/>
      <c r="L45" s="153" t="s">
        <v>177</v>
      </c>
      <c r="M45" s="103"/>
      <c r="N45" s="97"/>
    </row>
    <row r="46" spans="1:14" ht="19.5" customHeight="1" x14ac:dyDescent="0.2">
      <c r="A46" s="129"/>
      <c r="B46" s="129"/>
      <c r="C46" s="117"/>
      <c r="D46" s="118"/>
      <c r="E46" s="113"/>
      <c r="F46" s="118"/>
      <c r="G46" s="118"/>
      <c r="H46" s="118"/>
      <c r="I46" s="118"/>
      <c r="J46" s="118"/>
      <c r="K46" s="118"/>
      <c r="L46" s="117"/>
      <c r="M46" s="103"/>
      <c r="N46" s="97"/>
    </row>
    <row r="47" spans="1:14" ht="19.5" customHeight="1" x14ac:dyDescent="0.2">
      <c r="A47" s="129"/>
      <c r="B47" s="129"/>
      <c r="C47" s="117"/>
      <c r="D47" s="118"/>
      <c r="E47" s="113"/>
      <c r="F47" s="118"/>
      <c r="G47" s="118"/>
      <c r="H47" s="118"/>
      <c r="I47" s="118"/>
      <c r="J47" s="118"/>
      <c r="K47" s="118"/>
      <c r="L47" s="117"/>
      <c r="M47" s="103"/>
      <c r="N47" s="97"/>
    </row>
    <row r="48" spans="1:14" x14ac:dyDescent="0.2">
      <c r="A48" s="104" t="s">
        <v>235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6"/>
      <c r="N48" s="97"/>
    </row>
    <row r="49" spans="1:14" x14ac:dyDescent="0.2">
      <c r="A49" s="147" t="s">
        <v>223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9" t="s">
        <v>236</v>
      </c>
      <c r="N49" s="97"/>
    </row>
    <row r="51" spans="1:14" ht="19.5" customHeight="1" x14ac:dyDescent="0.2">
      <c r="A51" s="124">
        <v>22</v>
      </c>
      <c r="B51" s="124"/>
      <c r="C51" s="114" t="s">
        <v>237</v>
      </c>
      <c r="D51" s="114" t="s">
        <v>78</v>
      </c>
      <c r="E51" s="116">
        <v>42897</v>
      </c>
      <c r="F51" s="114" t="s">
        <v>238</v>
      </c>
      <c r="G51" s="114" t="s">
        <v>239</v>
      </c>
      <c r="H51" s="114"/>
      <c r="I51" s="114"/>
      <c r="J51" s="114"/>
      <c r="K51" s="114"/>
      <c r="L51" s="114" t="s">
        <v>240</v>
      </c>
      <c r="M51" s="103"/>
      <c r="N51" s="97"/>
    </row>
    <row r="52" spans="1:14" ht="19.5" customHeight="1" x14ac:dyDescent="0.2">
      <c r="A52" s="124">
        <v>23</v>
      </c>
      <c r="B52" s="124"/>
      <c r="C52" s="120" t="s">
        <v>241</v>
      </c>
      <c r="D52" s="120" t="s">
        <v>73</v>
      </c>
      <c r="E52" s="121">
        <v>42878</v>
      </c>
      <c r="F52" s="120" t="s">
        <v>200</v>
      </c>
      <c r="G52" s="120" t="s">
        <v>242</v>
      </c>
      <c r="H52" s="122"/>
      <c r="I52" s="122"/>
      <c r="J52" s="122"/>
      <c r="K52" s="122"/>
      <c r="L52" s="122" t="s">
        <v>185</v>
      </c>
      <c r="M52" s="103"/>
      <c r="N52" s="97"/>
    </row>
    <row r="53" spans="1:14" x14ac:dyDescent="0.2">
      <c r="A53" s="124">
        <v>24</v>
      </c>
      <c r="B53" s="124"/>
      <c r="C53" s="114" t="s">
        <v>243</v>
      </c>
      <c r="D53" s="114" t="s">
        <v>244</v>
      </c>
      <c r="E53" s="116">
        <v>42864</v>
      </c>
      <c r="F53" s="114" t="s">
        <v>245</v>
      </c>
      <c r="G53" s="114" t="s">
        <v>246</v>
      </c>
      <c r="H53" s="114"/>
      <c r="I53" s="114"/>
      <c r="J53" s="114"/>
      <c r="K53" s="114"/>
      <c r="L53" s="114" t="s">
        <v>50</v>
      </c>
      <c r="M53" s="103"/>
      <c r="N53" s="97"/>
    </row>
    <row r="54" spans="1:14" x14ac:dyDescent="0.2">
      <c r="A54" s="128">
        <v>25</v>
      </c>
      <c r="B54" s="128"/>
      <c r="C54" s="156" t="s">
        <v>247</v>
      </c>
      <c r="D54" s="156" t="s">
        <v>74</v>
      </c>
      <c r="E54" s="157">
        <v>42859</v>
      </c>
      <c r="F54" s="156" t="s">
        <v>248</v>
      </c>
      <c r="G54" s="156" t="s">
        <v>249</v>
      </c>
      <c r="H54" s="156"/>
      <c r="I54" s="156"/>
      <c r="J54" s="156"/>
      <c r="K54" s="156"/>
      <c r="L54" s="156" t="s">
        <v>250</v>
      </c>
      <c r="M54" s="158"/>
      <c r="N54" s="97"/>
    </row>
    <row r="55" spans="1:14" x14ac:dyDescent="0.2">
      <c r="A55" s="129"/>
      <c r="B55" s="129"/>
      <c r="C55" s="114"/>
      <c r="D55" s="114"/>
      <c r="E55" s="116"/>
      <c r="F55" s="114"/>
      <c r="G55" s="114"/>
      <c r="H55" s="114"/>
      <c r="I55" s="114"/>
      <c r="J55" s="114"/>
      <c r="K55" s="114"/>
      <c r="L55" s="114"/>
      <c r="M55" s="103"/>
      <c r="N55" s="97"/>
    </row>
    <row r="56" spans="1:14" ht="19.5" customHeight="1" x14ac:dyDescent="0.2">
      <c r="A56" s="129"/>
      <c r="B56" s="129"/>
      <c r="C56" s="114"/>
      <c r="D56" s="114"/>
      <c r="E56" s="116"/>
      <c r="F56" s="114"/>
      <c r="G56" s="114"/>
      <c r="H56" s="114"/>
      <c r="I56" s="114"/>
      <c r="J56" s="114"/>
      <c r="K56" s="114"/>
      <c r="L56" s="114"/>
      <c r="M56" s="103"/>
      <c r="N56" s="97"/>
    </row>
    <row r="57" spans="1:14" ht="19.5" customHeight="1" x14ac:dyDescent="0.2">
      <c r="A57" s="104" t="s">
        <v>251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6"/>
      <c r="N57" s="97"/>
    </row>
    <row r="58" spans="1:14" x14ac:dyDescent="0.2">
      <c r="A58" s="147" t="s">
        <v>252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9" t="s">
        <v>253</v>
      </c>
    </row>
    <row r="59" spans="1:14" ht="19.5" customHeight="1" x14ac:dyDescent="0.2">
      <c r="A59" s="114">
        <v>26</v>
      </c>
      <c r="B59" s="114"/>
      <c r="C59" s="114" t="s">
        <v>254</v>
      </c>
      <c r="D59" s="114" t="s">
        <v>73</v>
      </c>
      <c r="E59" s="116">
        <v>42564</v>
      </c>
      <c r="F59" s="114" t="s">
        <v>255</v>
      </c>
      <c r="G59" s="114" t="s">
        <v>256</v>
      </c>
      <c r="H59" s="114"/>
      <c r="I59" s="114"/>
      <c r="J59" s="114"/>
      <c r="K59" s="114"/>
      <c r="L59" s="114" t="s">
        <v>257</v>
      </c>
      <c r="M59" s="103"/>
    </row>
    <row r="60" spans="1:14" x14ac:dyDescent="0.2">
      <c r="A60" s="114">
        <v>27</v>
      </c>
      <c r="B60" s="114"/>
      <c r="C60" s="120" t="s">
        <v>258</v>
      </c>
      <c r="D60" s="120" t="s">
        <v>74</v>
      </c>
      <c r="E60" s="121">
        <v>42532</v>
      </c>
      <c r="F60" s="120" t="s">
        <v>200</v>
      </c>
      <c r="G60" s="120" t="s">
        <v>259</v>
      </c>
      <c r="H60" s="122"/>
      <c r="I60" s="122"/>
      <c r="J60" s="122"/>
      <c r="K60" s="122"/>
      <c r="L60" s="122" t="s">
        <v>185</v>
      </c>
      <c r="M60" s="150"/>
    </row>
    <row r="61" spans="1:14" ht="25.5" x14ac:dyDescent="0.2">
      <c r="A61" s="114">
        <v>28</v>
      </c>
      <c r="B61" s="114"/>
      <c r="C61" s="130" t="s">
        <v>260</v>
      </c>
      <c r="D61" s="130" t="s">
        <v>73</v>
      </c>
      <c r="E61" s="131">
        <v>42532</v>
      </c>
      <c r="F61" s="130" t="s">
        <v>261</v>
      </c>
      <c r="G61" s="132" t="s">
        <v>216</v>
      </c>
      <c r="H61" s="132"/>
      <c r="I61" s="132"/>
      <c r="J61" s="132"/>
      <c r="K61" s="132"/>
      <c r="L61" s="132" t="s">
        <v>207</v>
      </c>
      <c r="M61" s="103"/>
    </row>
    <row r="62" spans="1:14" ht="19.5" customHeight="1" x14ac:dyDescent="0.2">
      <c r="A62" s="129">
        <v>29</v>
      </c>
      <c r="B62" s="129"/>
      <c r="C62" s="114" t="s">
        <v>262</v>
      </c>
      <c r="D62" s="114" t="s">
        <v>263</v>
      </c>
      <c r="E62" s="116">
        <v>42497</v>
      </c>
      <c r="F62" s="114" t="s">
        <v>75</v>
      </c>
      <c r="G62" s="114" t="s">
        <v>264</v>
      </c>
      <c r="H62" s="114"/>
      <c r="I62" s="114"/>
      <c r="J62" s="114"/>
      <c r="K62" s="114"/>
      <c r="L62" s="114" t="s">
        <v>265</v>
      </c>
      <c r="M62" s="103"/>
    </row>
    <row r="63" spans="1:14" x14ac:dyDescent="0.2">
      <c r="A63" s="129"/>
      <c r="B63" s="129"/>
      <c r="C63" s="114"/>
      <c r="D63" s="114"/>
      <c r="E63" s="116"/>
      <c r="F63" s="114"/>
      <c r="G63" s="114"/>
      <c r="H63" s="114"/>
      <c r="I63" s="114"/>
      <c r="J63" s="114"/>
      <c r="K63" s="114"/>
      <c r="L63" s="114"/>
      <c r="M63" s="103"/>
    </row>
    <row r="64" spans="1:14" x14ac:dyDescent="0.2">
      <c r="A64" s="104" t="s">
        <v>266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6"/>
    </row>
    <row r="65" spans="1:15" x14ac:dyDescent="0.2">
      <c r="A65" s="147" t="s">
        <v>267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9" t="s">
        <v>268</v>
      </c>
    </row>
    <row r="66" spans="1:15" x14ac:dyDescent="0.2">
      <c r="A66" s="129">
        <v>30</v>
      </c>
      <c r="B66" s="129"/>
      <c r="C66" s="117" t="s">
        <v>269</v>
      </c>
      <c r="D66" s="118" t="s">
        <v>70</v>
      </c>
      <c r="E66" s="113">
        <v>41414</v>
      </c>
      <c r="F66" s="118" t="s">
        <v>270</v>
      </c>
      <c r="G66" s="118" t="s">
        <v>271</v>
      </c>
      <c r="H66" s="118"/>
      <c r="I66" s="118"/>
      <c r="J66" s="118"/>
      <c r="K66" s="118"/>
      <c r="L66" s="117" t="s">
        <v>177</v>
      </c>
      <c r="M66" s="119"/>
    </row>
    <row r="67" spans="1:15" x14ac:dyDescent="0.2">
      <c r="A67" s="129"/>
      <c r="B67" s="129"/>
      <c r="C67" s="117"/>
      <c r="D67" s="118"/>
      <c r="E67" s="113"/>
      <c r="F67" s="118"/>
      <c r="G67" s="118"/>
      <c r="H67" s="118"/>
      <c r="I67" s="118"/>
      <c r="J67" s="118"/>
      <c r="K67" s="118"/>
      <c r="L67" s="117"/>
      <c r="M67" s="103"/>
    </row>
    <row r="68" spans="1:15" x14ac:dyDescent="0.2">
      <c r="A68" s="135" t="s">
        <v>272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7" t="s">
        <v>273</v>
      </c>
    </row>
    <row r="69" spans="1:15" x14ac:dyDescent="0.2">
      <c r="A69" s="159"/>
      <c r="B69" s="341"/>
      <c r="C69" s="160"/>
      <c r="D69" s="160"/>
      <c r="E69" s="161"/>
      <c r="F69" s="160"/>
      <c r="G69" s="160"/>
      <c r="H69" s="160"/>
      <c r="I69" s="160"/>
      <c r="J69" s="160"/>
      <c r="K69" s="160"/>
      <c r="L69" s="160"/>
      <c r="M69" s="162"/>
    </row>
    <row r="70" spans="1:15" x14ac:dyDescent="0.2">
      <c r="A70" s="163" t="s">
        <v>274</v>
      </c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5"/>
    </row>
    <row r="71" spans="1:15" ht="19.5" customHeight="1" x14ac:dyDescent="0.2">
      <c r="A71" s="128"/>
      <c r="B71" s="338"/>
      <c r="C71" s="166"/>
      <c r="D71" s="166"/>
      <c r="E71" s="167"/>
      <c r="F71" s="166"/>
      <c r="G71" s="166"/>
      <c r="H71" s="166"/>
      <c r="I71" s="166"/>
      <c r="J71" s="166"/>
      <c r="K71" s="166"/>
      <c r="L71" s="166"/>
      <c r="M71" s="165"/>
    </row>
    <row r="72" spans="1:15" x14ac:dyDescent="0.2">
      <c r="A72" s="163" t="s">
        <v>275</v>
      </c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5"/>
      <c r="N72" s="142"/>
    </row>
    <row r="73" spans="1:15" x14ac:dyDescent="0.2">
      <c r="A73" s="128"/>
      <c r="B73" s="338"/>
      <c r="C73" s="168"/>
      <c r="D73" s="168"/>
      <c r="E73" s="169"/>
      <c r="F73" s="168"/>
      <c r="G73" s="168"/>
      <c r="H73" s="168"/>
      <c r="I73" s="168"/>
      <c r="J73" s="168"/>
      <c r="K73" s="168"/>
      <c r="L73" s="168"/>
      <c r="M73" s="170"/>
    </row>
    <row r="74" spans="1:15" x14ac:dyDescent="0.2">
      <c r="A74" s="104" t="s">
        <v>276</v>
      </c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6"/>
    </row>
    <row r="75" spans="1:15" x14ac:dyDescent="0.2">
      <c r="A75" s="171" t="s">
        <v>124</v>
      </c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3" t="s">
        <v>31</v>
      </c>
    </row>
    <row r="76" spans="1:15" ht="19.5" customHeight="1" x14ac:dyDescent="0.2"/>
    <row r="77" spans="1:15" s="323" customFormat="1" x14ac:dyDescent="0.2">
      <c r="A77" s="120">
        <v>32</v>
      </c>
      <c r="B77" s="120"/>
      <c r="C77" s="174" t="s">
        <v>277</v>
      </c>
      <c r="D77" s="175" t="s">
        <v>278</v>
      </c>
      <c r="E77" s="121">
        <v>42882</v>
      </c>
      <c r="F77" s="174" t="s">
        <v>279</v>
      </c>
      <c r="G77" s="174" t="s">
        <v>280</v>
      </c>
      <c r="H77" s="174"/>
      <c r="I77" s="174"/>
      <c r="J77" s="174"/>
      <c r="K77" s="174"/>
      <c r="L77" s="174" t="s">
        <v>281</v>
      </c>
      <c r="M77" s="175"/>
      <c r="O77" s="324"/>
    </row>
    <row r="78" spans="1:15" s="323" customFormat="1" x14ac:dyDescent="0.2">
      <c r="A78" s="120"/>
      <c r="B78" s="120"/>
      <c r="C78" s="174"/>
      <c r="D78" s="175"/>
      <c r="E78" s="121"/>
      <c r="F78" s="174"/>
      <c r="G78" s="174"/>
      <c r="H78" s="174"/>
      <c r="I78" s="174"/>
      <c r="J78" s="174"/>
      <c r="K78" s="174"/>
      <c r="L78" s="174"/>
      <c r="M78" s="175"/>
      <c r="O78" s="324"/>
    </row>
    <row r="79" spans="1:15" x14ac:dyDescent="0.2">
      <c r="A79" s="104" t="s">
        <v>282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6"/>
    </row>
    <row r="80" spans="1:15" x14ac:dyDescent="0.2">
      <c r="A80" s="171" t="s">
        <v>125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3" t="s">
        <v>283</v>
      </c>
    </row>
    <row r="81" spans="1:15" s="323" customFormat="1" ht="19.5" customHeight="1" x14ac:dyDescent="0.2">
      <c r="A81" s="122">
        <v>33</v>
      </c>
      <c r="B81" s="122"/>
      <c r="C81" s="117" t="s">
        <v>284</v>
      </c>
      <c r="D81" s="118" t="s">
        <v>278</v>
      </c>
      <c r="E81" s="113">
        <v>42581</v>
      </c>
      <c r="F81" s="118" t="s">
        <v>49</v>
      </c>
      <c r="G81" s="118" t="s">
        <v>285</v>
      </c>
      <c r="H81" s="118"/>
      <c r="I81" s="118"/>
      <c r="J81" s="118"/>
      <c r="K81" s="118"/>
      <c r="L81" s="117" t="s">
        <v>177</v>
      </c>
      <c r="M81" s="176"/>
      <c r="O81" s="324"/>
    </row>
    <row r="82" spans="1:15" s="323" customFormat="1" x14ac:dyDescent="0.2">
      <c r="A82" s="120"/>
      <c r="B82" s="120"/>
      <c r="C82" s="117"/>
      <c r="D82" s="118"/>
      <c r="E82" s="113"/>
      <c r="F82" s="118"/>
      <c r="G82" s="118"/>
      <c r="H82" s="118"/>
      <c r="I82" s="118"/>
      <c r="J82" s="118"/>
      <c r="K82" s="118"/>
      <c r="L82" s="117"/>
      <c r="M82" s="175"/>
      <c r="O82" s="324"/>
    </row>
    <row r="83" spans="1:15" x14ac:dyDescent="0.2">
      <c r="A83" s="135" t="s">
        <v>286</v>
      </c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77" t="s">
        <v>287</v>
      </c>
    </row>
    <row r="84" spans="1:15" ht="19.5" customHeight="1" x14ac:dyDescent="0.2">
      <c r="A84" s="178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80"/>
    </row>
    <row r="85" spans="1:15" ht="19.5" customHeight="1" x14ac:dyDescent="0.2">
      <c r="A85" s="104" t="s">
        <v>288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6"/>
    </row>
    <row r="86" spans="1:15" ht="19.5" customHeight="1" x14ac:dyDescent="0.2">
      <c r="A86" s="181" t="s">
        <v>289</v>
      </c>
      <c r="B86" s="182"/>
      <c r="C86" s="182"/>
      <c r="D86" s="182"/>
      <c r="E86" s="183"/>
      <c r="F86" s="182"/>
      <c r="G86" s="182"/>
      <c r="H86" s="182"/>
      <c r="I86" s="182"/>
      <c r="J86" s="182"/>
      <c r="K86" s="182"/>
      <c r="L86" s="182"/>
      <c r="M86" s="184" t="s">
        <v>290</v>
      </c>
    </row>
    <row r="87" spans="1:15" x14ac:dyDescent="0.2">
      <c r="A87" s="130">
        <v>34</v>
      </c>
      <c r="B87" s="130"/>
      <c r="C87" s="114" t="s">
        <v>291</v>
      </c>
      <c r="D87" s="114" t="s">
        <v>80</v>
      </c>
      <c r="E87" s="116">
        <v>42984</v>
      </c>
      <c r="F87" s="114" t="s">
        <v>170</v>
      </c>
      <c r="G87" s="114" t="s">
        <v>292</v>
      </c>
      <c r="H87" s="114"/>
      <c r="I87" s="114"/>
      <c r="J87" s="114"/>
      <c r="K87" s="114"/>
      <c r="L87" s="114" t="s">
        <v>293</v>
      </c>
      <c r="M87" s="103"/>
    </row>
    <row r="88" spans="1:15" ht="19.5" customHeight="1" x14ac:dyDescent="0.2">
      <c r="A88" s="114">
        <v>35</v>
      </c>
      <c r="B88" s="114"/>
      <c r="C88" s="114" t="s">
        <v>294</v>
      </c>
      <c r="D88" s="130" t="s">
        <v>83</v>
      </c>
      <c r="E88" s="131">
        <v>42964</v>
      </c>
      <c r="F88" s="130" t="s">
        <v>215</v>
      </c>
      <c r="G88" s="132" t="s">
        <v>295</v>
      </c>
      <c r="H88" s="132"/>
      <c r="I88" s="132"/>
      <c r="J88" s="132"/>
      <c r="K88" s="132"/>
      <c r="L88" s="132" t="s">
        <v>207</v>
      </c>
      <c r="M88" s="103" t="s">
        <v>940</v>
      </c>
    </row>
    <row r="89" spans="1:15" ht="19.5" customHeight="1" x14ac:dyDescent="0.2">
      <c r="A89" s="130">
        <v>36</v>
      </c>
      <c r="B89" s="130"/>
      <c r="C89" s="111" t="s">
        <v>296</v>
      </c>
      <c r="D89" s="112" t="s">
        <v>66</v>
      </c>
      <c r="E89" s="113">
        <v>42951</v>
      </c>
      <c r="F89" s="112" t="s">
        <v>297</v>
      </c>
      <c r="G89" s="112" t="s">
        <v>298</v>
      </c>
      <c r="H89" s="112"/>
      <c r="I89" s="112"/>
      <c r="J89" s="112"/>
      <c r="K89" s="112"/>
      <c r="L89" s="111" t="s">
        <v>167</v>
      </c>
      <c r="M89" s="185"/>
    </row>
    <row r="90" spans="1:15" x14ac:dyDescent="0.2">
      <c r="A90" s="114">
        <v>37</v>
      </c>
      <c r="B90" s="114"/>
      <c r="C90" s="112" t="s">
        <v>198</v>
      </c>
      <c r="D90" s="112"/>
      <c r="E90" s="113"/>
      <c r="F90" s="112"/>
      <c r="G90" s="112"/>
      <c r="H90" s="112"/>
      <c r="I90" s="112"/>
      <c r="J90" s="112"/>
      <c r="K90" s="112"/>
      <c r="L90" s="112"/>
      <c r="M90" s="103"/>
    </row>
    <row r="91" spans="1:15" ht="19.5" customHeight="1" x14ac:dyDescent="0.2">
      <c r="A91" s="130">
        <v>38</v>
      </c>
      <c r="B91" s="130"/>
      <c r="C91" s="186" t="s">
        <v>299</v>
      </c>
      <c r="D91" s="186" t="s">
        <v>66</v>
      </c>
      <c r="E91" s="187">
        <v>42906</v>
      </c>
      <c r="F91" s="186" t="s">
        <v>300</v>
      </c>
      <c r="G91" s="186" t="s">
        <v>301</v>
      </c>
      <c r="H91" s="186"/>
      <c r="I91" s="186"/>
      <c r="J91" s="186"/>
      <c r="K91" s="186"/>
      <c r="L91" s="186" t="s">
        <v>302</v>
      </c>
      <c r="M91" s="103"/>
    </row>
    <row r="92" spans="1:15" ht="19.5" customHeight="1" x14ac:dyDescent="0.2">
      <c r="A92" s="114">
        <v>39</v>
      </c>
      <c r="B92" s="114"/>
      <c r="C92" s="114" t="s">
        <v>303</v>
      </c>
      <c r="D92" s="114" t="s">
        <v>66</v>
      </c>
      <c r="E92" s="116">
        <v>42886</v>
      </c>
      <c r="F92" s="114" t="s">
        <v>99</v>
      </c>
      <c r="G92" s="114" t="s">
        <v>304</v>
      </c>
      <c r="H92" s="114"/>
      <c r="I92" s="114"/>
      <c r="J92" s="114"/>
      <c r="K92" s="114"/>
      <c r="L92" s="114" t="s">
        <v>281</v>
      </c>
      <c r="M92" s="103"/>
    </row>
    <row r="93" spans="1:15" ht="19.5" customHeight="1" x14ac:dyDescent="0.2">
      <c r="A93" s="129">
        <v>40</v>
      </c>
      <c r="B93" s="129"/>
      <c r="C93" s="110" t="s">
        <v>305</v>
      </c>
      <c r="D93" s="110" t="s">
        <v>80</v>
      </c>
      <c r="E93" s="115">
        <v>42878</v>
      </c>
      <c r="F93" s="110" t="s">
        <v>75</v>
      </c>
      <c r="G93" s="110" t="s">
        <v>306</v>
      </c>
      <c r="H93" s="110"/>
      <c r="I93" s="110"/>
      <c r="J93" s="110"/>
      <c r="K93" s="110"/>
      <c r="L93" s="110" t="s">
        <v>115</v>
      </c>
      <c r="M93" s="103"/>
    </row>
    <row r="94" spans="1:15" x14ac:dyDescent="0.2">
      <c r="A94" s="128">
        <v>21</v>
      </c>
      <c r="B94" s="128"/>
      <c r="C94" s="114" t="s">
        <v>307</v>
      </c>
      <c r="D94" s="114" t="s">
        <v>78</v>
      </c>
      <c r="E94" s="116">
        <v>42904</v>
      </c>
      <c r="F94" s="114" t="s">
        <v>308</v>
      </c>
      <c r="G94" s="114" t="s">
        <v>309</v>
      </c>
      <c r="H94" s="114"/>
      <c r="I94" s="114"/>
      <c r="J94" s="114"/>
      <c r="K94" s="114"/>
      <c r="L94" s="114" t="s">
        <v>310</v>
      </c>
      <c r="M94" s="103"/>
      <c r="N94" s="97"/>
    </row>
    <row r="95" spans="1:15" x14ac:dyDescent="0.2">
      <c r="A95" s="129"/>
      <c r="B95" s="129"/>
      <c r="C95" s="110"/>
      <c r="D95" s="110"/>
      <c r="E95" s="115"/>
      <c r="F95" s="110"/>
      <c r="G95" s="110"/>
      <c r="H95" s="110"/>
      <c r="I95" s="110"/>
      <c r="J95" s="110"/>
      <c r="K95" s="110"/>
      <c r="L95" s="110"/>
      <c r="M95" s="103"/>
    </row>
    <row r="96" spans="1:15" ht="19.5" customHeight="1" x14ac:dyDescent="0.2">
      <c r="A96" s="104" t="s">
        <v>311</v>
      </c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6"/>
    </row>
    <row r="97" spans="1:14" ht="19.5" customHeight="1" x14ac:dyDescent="0.2">
      <c r="A97" s="181" t="s">
        <v>312</v>
      </c>
      <c r="B97" s="182"/>
      <c r="C97" s="182"/>
      <c r="D97" s="182"/>
      <c r="E97" s="183"/>
      <c r="F97" s="182"/>
      <c r="G97" s="182"/>
      <c r="H97" s="182"/>
      <c r="I97" s="182"/>
      <c r="J97" s="182"/>
      <c r="K97" s="182"/>
      <c r="L97" s="182"/>
      <c r="M97" s="184" t="s">
        <v>5</v>
      </c>
    </row>
    <row r="98" spans="1:14" ht="19.5" customHeight="1" x14ac:dyDescent="0.2">
      <c r="A98" s="114">
        <v>41</v>
      </c>
      <c r="B98" s="114"/>
      <c r="C98" s="114" t="s">
        <v>313</v>
      </c>
      <c r="D98" s="114" t="s">
        <v>80</v>
      </c>
      <c r="E98" s="116">
        <v>42580</v>
      </c>
      <c r="F98" s="114" t="s">
        <v>314</v>
      </c>
      <c r="G98" s="114" t="s">
        <v>315</v>
      </c>
      <c r="H98" s="114"/>
      <c r="I98" s="114"/>
      <c r="J98" s="114"/>
      <c r="K98" s="114"/>
      <c r="L98" s="114" t="s">
        <v>265</v>
      </c>
      <c r="M98" s="103"/>
    </row>
    <row r="99" spans="1:14" ht="19.5" customHeight="1" x14ac:dyDescent="0.2">
      <c r="A99" s="114">
        <v>42</v>
      </c>
      <c r="B99" s="114"/>
      <c r="C99" s="114" t="s">
        <v>316</v>
      </c>
      <c r="D99" s="114" t="s">
        <v>83</v>
      </c>
      <c r="E99" s="116">
        <v>42556</v>
      </c>
      <c r="F99" s="114" t="s">
        <v>81</v>
      </c>
      <c r="G99" s="114" t="s">
        <v>100</v>
      </c>
      <c r="H99" s="114"/>
      <c r="I99" s="114"/>
      <c r="J99" s="114"/>
      <c r="K99" s="114"/>
      <c r="L99" s="114" t="s">
        <v>941</v>
      </c>
      <c r="M99" s="103"/>
    </row>
    <row r="100" spans="1:14" x14ac:dyDescent="0.2">
      <c r="A100" s="114">
        <v>43</v>
      </c>
      <c r="B100" s="114"/>
      <c r="C100" s="114" t="s">
        <v>317</v>
      </c>
      <c r="D100" s="114" t="s">
        <v>80</v>
      </c>
      <c r="E100" s="116">
        <v>42540</v>
      </c>
      <c r="F100" s="114" t="s">
        <v>308</v>
      </c>
      <c r="G100" s="114" t="s">
        <v>318</v>
      </c>
      <c r="H100" s="114"/>
      <c r="I100" s="114"/>
      <c r="J100" s="114"/>
      <c r="K100" s="114"/>
      <c r="L100" s="114" t="s">
        <v>250</v>
      </c>
      <c r="M100" s="103"/>
    </row>
    <row r="101" spans="1:14" x14ac:dyDescent="0.2">
      <c r="A101" s="114">
        <v>44</v>
      </c>
      <c r="B101" s="114"/>
      <c r="C101" s="114" t="s">
        <v>319</v>
      </c>
      <c r="D101" s="114" t="s">
        <v>83</v>
      </c>
      <c r="E101" s="116">
        <v>42528</v>
      </c>
      <c r="F101" s="114" t="s">
        <v>99</v>
      </c>
      <c r="G101" s="114" t="s">
        <v>320</v>
      </c>
      <c r="H101" s="114"/>
      <c r="I101" s="114"/>
      <c r="J101" s="114"/>
      <c r="K101" s="114"/>
      <c r="L101" s="114" t="s">
        <v>941</v>
      </c>
      <c r="M101" s="103"/>
    </row>
    <row r="102" spans="1:14" x14ac:dyDescent="0.2">
      <c r="A102" s="128">
        <v>45</v>
      </c>
      <c r="B102" s="128"/>
      <c r="C102" s="156" t="s">
        <v>321</v>
      </c>
      <c r="D102" s="156" t="s">
        <v>66</v>
      </c>
      <c r="E102" s="157">
        <v>42525</v>
      </c>
      <c r="F102" s="156" t="s">
        <v>255</v>
      </c>
      <c r="G102" s="156" t="s">
        <v>322</v>
      </c>
      <c r="H102" s="156"/>
      <c r="I102" s="156"/>
      <c r="J102" s="156"/>
      <c r="K102" s="156"/>
      <c r="L102" s="156" t="s">
        <v>257</v>
      </c>
      <c r="M102" s="158"/>
    </row>
    <row r="103" spans="1:14" ht="19.5" customHeight="1" x14ac:dyDescent="0.2">
      <c r="A103" s="129"/>
      <c r="B103" s="129"/>
      <c r="C103" s="114"/>
      <c r="D103" s="114"/>
      <c r="E103" s="116"/>
      <c r="F103" s="114"/>
      <c r="G103" s="114"/>
      <c r="H103" s="114"/>
      <c r="I103" s="114"/>
      <c r="J103" s="114"/>
      <c r="K103" s="114"/>
      <c r="L103" s="114"/>
      <c r="M103" s="103"/>
    </row>
    <row r="104" spans="1:14" ht="19.5" customHeight="1" x14ac:dyDescent="0.2">
      <c r="A104" s="129"/>
      <c r="B104" s="129"/>
      <c r="C104" s="114"/>
      <c r="D104" s="114"/>
      <c r="E104" s="116"/>
      <c r="F104" s="114"/>
      <c r="G104" s="114"/>
      <c r="H104" s="114"/>
      <c r="I104" s="114"/>
      <c r="J104" s="114"/>
      <c r="K104" s="114"/>
      <c r="L104" s="114"/>
      <c r="M104" s="103"/>
    </row>
    <row r="105" spans="1:14" x14ac:dyDescent="0.2">
      <c r="A105" s="188" t="s">
        <v>323</v>
      </c>
      <c r="B105" s="189"/>
      <c r="C105" s="189"/>
      <c r="D105" s="189"/>
      <c r="E105" s="190"/>
      <c r="F105" s="189"/>
      <c r="G105" s="189"/>
      <c r="H105" s="189"/>
      <c r="I105" s="189"/>
      <c r="J105" s="189"/>
      <c r="K105" s="189"/>
      <c r="L105" s="189"/>
      <c r="M105" s="137" t="s">
        <v>324</v>
      </c>
    </row>
    <row r="106" spans="1:14" x14ac:dyDescent="0.2">
      <c r="A106" s="188"/>
      <c r="B106" s="166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37"/>
    </row>
    <row r="107" spans="1:14" x14ac:dyDescent="0.2">
      <c r="A107" s="379" t="s">
        <v>325</v>
      </c>
      <c r="B107" s="380"/>
      <c r="C107" s="380"/>
      <c r="D107" s="380"/>
      <c r="E107" s="380"/>
      <c r="F107" s="380"/>
      <c r="G107" s="380"/>
      <c r="H107" s="380"/>
      <c r="I107" s="380"/>
      <c r="J107" s="380"/>
      <c r="K107" s="380"/>
      <c r="L107" s="380"/>
      <c r="M107" s="381"/>
    </row>
    <row r="108" spans="1:14" s="99" customFormat="1" x14ac:dyDescent="0.2">
      <c r="A108" s="191" t="s">
        <v>326</v>
      </c>
      <c r="B108" s="192"/>
      <c r="C108" s="192"/>
      <c r="D108" s="192"/>
      <c r="E108" s="193"/>
      <c r="F108" s="192"/>
      <c r="G108" s="192"/>
      <c r="H108" s="192"/>
      <c r="I108" s="192"/>
      <c r="J108" s="192"/>
      <c r="K108" s="192"/>
      <c r="L108" s="192"/>
      <c r="M108" s="194" t="s">
        <v>327</v>
      </c>
      <c r="N108" s="325"/>
    </row>
    <row r="109" spans="1:14" x14ac:dyDescent="0.2">
      <c r="A109" s="114">
        <v>46</v>
      </c>
      <c r="B109" s="114"/>
      <c r="C109" s="124" t="s">
        <v>328</v>
      </c>
      <c r="D109" s="124" t="s">
        <v>86</v>
      </c>
      <c r="E109" s="125">
        <v>42967</v>
      </c>
      <c r="F109" s="124" t="s">
        <v>329</v>
      </c>
      <c r="G109" s="124" t="s">
        <v>330</v>
      </c>
      <c r="H109" s="124"/>
      <c r="I109" s="124"/>
      <c r="J109" s="124"/>
      <c r="K109" s="124"/>
      <c r="L109" s="124" t="s">
        <v>229</v>
      </c>
      <c r="M109" s="106"/>
    </row>
    <row r="110" spans="1:14" ht="19.5" customHeight="1" x14ac:dyDescent="0.2">
      <c r="A110" s="123">
        <v>47</v>
      </c>
      <c r="B110" s="123"/>
      <c r="C110" s="123" t="s">
        <v>331</v>
      </c>
      <c r="D110" s="123" t="s">
        <v>62</v>
      </c>
      <c r="E110" s="195">
        <v>42954</v>
      </c>
      <c r="F110" s="123" t="s">
        <v>332</v>
      </c>
      <c r="G110" s="123" t="s">
        <v>333</v>
      </c>
      <c r="H110" s="123"/>
      <c r="I110" s="123"/>
      <c r="J110" s="123"/>
      <c r="K110" s="123"/>
      <c r="L110" s="123" t="s">
        <v>334</v>
      </c>
      <c r="M110" s="103"/>
    </row>
    <row r="111" spans="1:14" x14ac:dyDescent="0.2">
      <c r="A111" s="114">
        <v>48</v>
      </c>
      <c r="B111" s="114"/>
      <c r="C111" s="114" t="s">
        <v>335</v>
      </c>
      <c r="D111" s="114" t="s">
        <v>86</v>
      </c>
      <c r="E111" s="116">
        <v>42934</v>
      </c>
      <c r="F111" s="114" t="s">
        <v>111</v>
      </c>
      <c r="G111" s="114" t="s">
        <v>336</v>
      </c>
      <c r="H111" s="114"/>
      <c r="I111" s="114"/>
      <c r="J111" s="114"/>
      <c r="K111" s="114"/>
      <c r="L111" s="114" t="s">
        <v>9</v>
      </c>
      <c r="M111" s="103"/>
    </row>
    <row r="112" spans="1:14" x14ac:dyDescent="0.2">
      <c r="A112" s="114">
        <v>50</v>
      </c>
      <c r="B112" s="114"/>
      <c r="C112" s="114" t="s">
        <v>337</v>
      </c>
      <c r="D112" s="114" t="s">
        <v>86</v>
      </c>
      <c r="E112" s="116">
        <v>42930</v>
      </c>
      <c r="F112" s="114" t="s">
        <v>95</v>
      </c>
      <c r="G112" s="114" t="s">
        <v>338</v>
      </c>
      <c r="H112" s="114"/>
      <c r="I112" s="114"/>
      <c r="J112" s="114"/>
      <c r="K112" s="114"/>
      <c r="L112" s="114" t="s">
        <v>339</v>
      </c>
      <c r="M112" s="103"/>
    </row>
    <row r="113" spans="1:18" ht="19.5" customHeight="1" x14ac:dyDescent="0.2">
      <c r="A113" s="114">
        <v>69</v>
      </c>
      <c r="B113" s="114"/>
      <c r="C113" s="114" t="s">
        <v>340</v>
      </c>
      <c r="D113" s="114" t="s">
        <v>67</v>
      </c>
      <c r="E113" s="116">
        <v>42911</v>
      </c>
      <c r="F113" s="114" t="s">
        <v>341</v>
      </c>
      <c r="G113" s="114" t="s">
        <v>342</v>
      </c>
      <c r="H113" s="114"/>
      <c r="I113" s="114"/>
      <c r="J113" s="114"/>
      <c r="K113" s="114"/>
      <c r="L113" s="114" t="s">
        <v>265</v>
      </c>
      <c r="M113" s="103"/>
      <c r="N113" s="97"/>
    </row>
    <row r="114" spans="1:18" x14ac:dyDescent="0.2">
      <c r="A114" s="114"/>
      <c r="B114" s="114"/>
      <c r="C114" s="114"/>
      <c r="D114" s="114"/>
      <c r="E114" s="116"/>
      <c r="F114" s="114"/>
      <c r="G114" s="114"/>
      <c r="H114" s="114"/>
      <c r="I114" s="114"/>
      <c r="J114" s="114"/>
      <c r="K114" s="114"/>
      <c r="L114" s="114"/>
      <c r="M114" s="103"/>
    </row>
    <row r="115" spans="1:18" x14ac:dyDescent="0.2">
      <c r="A115" s="104" t="s">
        <v>343</v>
      </c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6"/>
    </row>
    <row r="116" spans="1:18" s="99" customFormat="1" x14ac:dyDescent="0.2">
      <c r="A116" s="191" t="s">
        <v>326</v>
      </c>
      <c r="B116" s="192"/>
      <c r="C116" s="192"/>
      <c r="D116" s="192"/>
      <c r="E116" s="193"/>
      <c r="F116" s="192"/>
      <c r="G116" s="192"/>
      <c r="H116" s="192"/>
      <c r="I116" s="192"/>
      <c r="J116" s="192"/>
      <c r="K116" s="192"/>
      <c r="L116" s="192"/>
      <c r="M116" s="194" t="s">
        <v>344</v>
      </c>
      <c r="N116" s="325"/>
    </row>
    <row r="117" spans="1:18" x14ac:dyDescent="0.2">
      <c r="A117" s="114">
        <v>51</v>
      </c>
      <c r="B117" s="114"/>
      <c r="C117" s="123" t="s">
        <v>345</v>
      </c>
      <c r="D117" s="123" t="s">
        <v>86</v>
      </c>
      <c r="E117" s="195">
        <v>42940</v>
      </c>
      <c r="F117" s="123" t="s">
        <v>95</v>
      </c>
      <c r="G117" s="123" t="s">
        <v>346</v>
      </c>
      <c r="H117" s="123"/>
      <c r="I117" s="123"/>
      <c r="J117" s="123"/>
      <c r="K117" s="123"/>
      <c r="L117" s="123" t="s">
        <v>334</v>
      </c>
      <c r="M117" s="103"/>
    </row>
    <row r="118" spans="1:18" x14ac:dyDescent="0.2">
      <c r="A118" s="110">
        <v>52</v>
      </c>
      <c r="B118" s="110"/>
      <c r="C118" s="196" t="s">
        <v>347</v>
      </c>
      <c r="D118" s="196" t="s">
        <v>86</v>
      </c>
      <c r="E118" s="197">
        <v>42929</v>
      </c>
      <c r="F118" s="196" t="s">
        <v>348</v>
      </c>
      <c r="G118" s="196" t="s">
        <v>349</v>
      </c>
      <c r="H118" s="198"/>
      <c r="I118" s="198"/>
      <c r="J118" s="198"/>
      <c r="K118" s="198"/>
      <c r="L118" s="198" t="s">
        <v>350</v>
      </c>
      <c r="M118" s="196"/>
      <c r="N118" s="326"/>
      <c r="O118" s="327"/>
      <c r="P118" s="327"/>
      <c r="Q118" s="327"/>
      <c r="R118" s="327"/>
    </row>
    <row r="119" spans="1:18" x14ac:dyDescent="0.2">
      <c r="A119" s="110">
        <v>54</v>
      </c>
      <c r="B119" s="110"/>
      <c r="C119" s="114" t="s">
        <v>351</v>
      </c>
      <c r="D119" s="114" t="s">
        <v>86</v>
      </c>
      <c r="E119" s="116">
        <v>42921</v>
      </c>
      <c r="F119" s="114" t="s">
        <v>352</v>
      </c>
      <c r="G119" s="114" t="s">
        <v>113</v>
      </c>
      <c r="H119" s="114"/>
      <c r="I119" s="114"/>
      <c r="J119" s="114"/>
      <c r="K119" s="114"/>
      <c r="L119" s="114" t="s">
        <v>941</v>
      </c>
      <c r="M119" s="103"/>
    </row>
    <row r="120" spans="1:18" x14ac:dyDescent="0.2">
      <c r="A120" s="114">
        <v>55</v>
      </c>
      <c r="B120" s="114"/>
      <c r="C120" s="114" t="s">
        <v>353</v>
      </c>
      <c r="D120" s="114" t="s">
        <v>86</v>
      </c>
      <c r="E120" s="116">
        <v>42917</v>
      </c>
      <c r="F120" s="114" t="s">
        <v>354</v>
      </c>
      <c r="G120" s="114" t="s">
        <v>355</v>
      </c>
      <c r="H120" s="114"/>
      <c r="I120" s="114"/>
      <c r="J120" s="114"/>
      <c r="K120" s="114"/>
      <c r="L120" s="114" t="s">
        <v>293</v>
      </c>
      <c r="M120" s="103"/>
    </row>
    <row r="121" spans="1:18" x14ac:dyDescent="0.2">
      <c r="A121" s="124">
        <v>31</v>
      </c>
      <c r="B121" s="124"/>
      <c r="C121" s="124" t="s">
        <v>356</v>
      </c>
      <c r="D121" s="124" t="s">
        <v>278</v>
      </c>
      <c r="E121" s="125">
        <v>42979</v>
      </c>
      <c r="F121" s="124" t="s">
        <v>357</v>
      </c>
      <c r="G121" s="124" t="s">
        <v>358</v>
      </c>
      <c r="H121" s="124"/>
      <c r="I121" s="124"/>
      <c r="J121" s="124"/>
      <c r="K121" s="124"/>
      <c r="L121" s="124" t="s">
        <v>194</v>
      </c>
      <c r="M121" s="199"/>
    </row>
    <row r="122" spans="1:18" ht="19.5" customHeight="1" x14ac:dyDescent="0.2">
      <c r="A122" s="114"/>
      <c r="B122" s="114"/>
      <c r="C122" s="114"/>
      <c r="D122" s="114"/>
      <c r="E122" s="116"/>
      <c r="F122" s="114"/>
      <c r="G122" s="114"/>
      <c r="H122" s="114"/>
      <c r="I122" s="114"/>
      <c r="J122" s="114"/>
      <c r="K122" s="114"/>
      <c r="L122" s="114"/>
      <c r="M122" s="103"/>
    </row>
    <row r="123" spans="1:18" x14ac:dyDescent="0.2">
      <c r="A123" s="104" t="s">
        <v>359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6"/>
    </row>
    <row r="124" spans="1:18" s="99" customFormat="1" x14ac:dyDescent="0.2">
      <c r="A124" s="191" t="s">
        <v>326</v>
      </c>
      <c r="B124" s="192"/>
      <c r="C124" s="192"/>
      <c r="D124" s="192"/>
      <c r="E124" s="193"/>
      <c r="F124" s="192"/>
      <c r="G124" s="192"/>
      <c r="H124" s="192"/>
      <c r="I124" s="192"/>
      <c r="J124" s="192"/>
      <c r="K124" s="192"/>
      <c r="L124" s="192"/>
      <c r="M124" s="194" t="s">
        <v>360</v>
      </c>
      <c r="N124" s="325"/>
    </row>
    <row r="125" spans="1:18" x14ac:dyDescent="0.2">
      <c r="A125" s="123">
        <v>56</v>
      </c>
      <c r="B125" s="123"/>
      <c r="C125" s="120" t="s">
        <v>361</v>
      </c>
      <c r="D125" s="120" t="s">
        <v>86</v>
      </c>
      <c r="E125" s="121">
        <v>42908</v>
      </c>
      <c r="F125" s="120" t="s">
        <v>183</v>
      </c>
      <c r="G125" s="120" t="s">
        <v>102</v>
      </c>
      <c r="H125" s="120"/>
      <c r="I125" s="120"/>
      <c r="J125" s="120"/>
      <c r="K125" s="120"/>
      <c r="L125" s="120" t="s">
        <v>185</v>
      </c>
      <c r="M125" s="103"/>
    </row>
    <row r="126" spans="1:18" ht="19.5" customHeight="1" x14ac:dyDescent="0.2">
      <c r="A126" s="123">
        <v>57</v>
      </c>
      <c r="B126" s="123"/>
      <c r="C126" s="114" t="s">
        <v>362</v>
      </c>
      <c r="D126" s="114" t="s">
        <v>363</v>
      </c>
      <c r="E126" s="116">
        <v>42906</v>
      </c>
      <c r="F126" s="114" t="s">
        <v>103</v>
      </c>
      <c r="G126" s="114" t="s">
        <v>56</v>
      </c>
      <c r="H126" s="200"/>
      <c r="I126" s="200"/>
      <c r="J126" s="200"/>
      <c r="K126" s="200"/>
      <c r="L126" s="200" t="s">
        <v>189</v>
      </c>
      <c r="M126" s="103"/>
    </row>
    <row r="127" spans="1:18" ht="19.5" customHeight="1" x14ac:dyDescent="0.2">
      <c r="A127" s="123">
        <v>58</v>
      </c>
      <c r="B127" s="123"/>
      <c r="C127" s="114" t="s">
        <v>364</v>
      </c>
      <c r="D127" s="114" t="s">
        <v>86</v>
      </c>
      <c r="E127" s="116">
        <v>42894</v>
      </c>
      <c r="F127" s="114" t="s">
        <v>365</v>
      </c>
      <c r="G127" s="114" t="s">
        <v>366</v>
      </c>
      <c r="H127" s="114"/>
      <c r="I127" s="114"/>
      <c r="J127" s="114"/>
      <c r="K127" s="114"/>
      <c r="L127" s="114" t="s">
        <v>941</v>
      </c>
      <c r="M127" s="103"/>
    </row>
    <row r="128" spans="1:18" ht="19.5" customHeight="1" x14ac:dyDescent="0.2">
      <c r="A128" s="123">
        <v>59</v>
      </c>
      <c r="B128" s="123"/>
      <c r="C128" s="114" t="s">
        <v>367</v>
      </c>
      <c r="D128" s="114" t="s">
        <v>86</v>
      </c>
      <c r="E128" s="116">
        <v>42882</v>
      </c>
      <c r="F128" s="114" t="s">
        <v>368</v>
      </c>
      <c r="G128" s="114" t="s">
        <v>369</v>
      </c>
      <c r="H128" s="114"/>
      <c r="I128" s="114"/>
      <c r="J128" s="114"/>
      <c r="K128" s="114"/>
      <c r="L128" s="114" t="s">
        <v>174</v>
      </c>
      <c r="M128" s="103"/>
    </row>
    <row r="129" spans="1:14" x14ac:dyDescent="0.2">
      <c r="A129" s="123">
        <v>60</v>
      </c>
      <c r="B129" s="123"/>
      <c r="C129" s="114" t="s">
        <v>370</v>
      </c>
      <c r="D129" s="114" t="s">
        <v>86</v>
      </c>
      <c r="E129" s="116">
        <v>42881</v>
      </c>
      <c r="F129" s="114" t="s">
        <v>371</v>
      </c>
      <c r="G129" s="114" t="s">
        <v>372</v>
      </c>
      <c r="H129" s="114"/>
      <c r="I129" s="114"/>
      <c r="J129" s="114"/>
      <c r="K129" s="114"/>
      <c r="L129" s="114" t="s">
        <v>181</v>
      </c>
      <c r="M129" s="103"/>
    </row>
    <row r="130" spans="1:14" x14ac:dyDescent="0.2">
      <c r="A130" s="123"/>
      <c r="B130" s="123"/>
      <c r="C130" s="114"/>
      <c r="D130" s="114"/>
      <c r="E130" s="116"/>
      <c r="F130" s="114"/>
      <c r="G130" s="114"/>
      <c r="H130" s="114"/>
      <c r="I130" s="114"/>
      <c r="J130" s="114"/>
      <c r="K130" s="114"/>
      <c r="L130" s="114"/>
      <c r="M130" s="103"/>
    </row>
    <row r="131" spans="1:14" ht="19.5" customHeight="1" x14ac:dyDescent="0.2">
      <c r="A131" s="123"/>
      <c r="B131" s="123"/>
      <c r="C131" s="114"/>
      <c r="D131" s="114"/>
      <c r="E131" s="116"/>
      <c r="F131" s="114"/>
      <c r="G131" s="114"/>
      <c r="H131" s="114"/>
      <c r="I131" s="114"/>
      <c r="J131" s="114"/>
      <c r="K131" s="114"/>
      <c r="L131" s="114"/>
      <c r="M131" s="103"/>
    </row>
    <row r="132" spans="1:14" x14ac:dyDescent="0.2">
      <c r="A132" s="104" t="s">
        <v>373</v>
      </c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6"/>
    </row>
    <row r="133" spans="1:14" x14ac:dyDescent="0.2">
      <c r="A133" s="191" t="s">
        <v>374</v>
      </c>
      <c r="B133" s="192"/>
      <c r="C133" s="192"/>
      <c r="D133" s="192"/>
      <c r="E133" s="193"/>
      <c r="F133" s="192"/>
      <c r="G133" s="192"/>
      <c r="H133" s="192"/>
      <c r="I133" s="192"/>
      <c r="J133" s="192"/>
      <c r="K133" s="192"/>
      <c r="L133" s="192"/>
      <c r="M133" s="201" t="s">
        <v>375</v>
      </c>
    </row>
    <row r="134" spans="1:14" ht="19.5" customHeight="1" x14ac:dyDescent="0.2">
      <c r="A134" s="114">
        <v>61</v>
      </c>
      <c r="B134" s="114"/>
      <c r="C134" s="114" t="s">
        <v>376</v>
      </c>
      <c r="D134" s="114" t="s">
        <v>62</v>
      </c>
      <c r="E134" s="116">
        <v>42623</v>
      </c>
      <c r="F134" s="114" t="s">
        <v>377</v>
      </c>
      <c r="G134" s="114" t="s">
        <v>378</v>
      </c>
      <c r="H134" s="114"/>
      <c r="I134" s="114"/>
      <c r="J134" s="114"/>
      <c r="K134" s="114"/>
      <c r="L134" s="114" t="s">
        <v>257</v>
      </c>
      <c r="M134" s="103"/>
    </row>
    <row r="135" spans="1:14" ht="19.5" customHeight="1" x14ac:dyDescent="0.2">
      <c r="A135" s="114">
        <v>62</v>
      </c>
      <c r="B135" s="114"/>
      <c r="C135" s="114" t="s">
        <v>379</v>
      </c>
      <c r="D135" s="114" t="s">
        <v>363</v>
      </c>
      <c r="E135" s="116">
        <v>42608</v>
      </c>
      <c r="F135" s="114" t="s">
        <v>380</v>
      </c>
      <c r="G135" s="114" t="s">
        <v>381</v>
      </c>
      <c r="H135" s="114"/>
      <c r="I135" s="114"/>
      <c r="J135" s="114"/>
      <c r="K135" s="114"/>
      <c r="L135" s="114" t="s">
        <v>382</v>
      </c>
      <c r="M135" s="103"/>
    </row>
    <row r="136" spans="1:14" ht="19.5" customHeight="1" x14ac:dyDescent="0.2">
      <c r="A136" s="114">
        <v>63</v>
      </c>
      <c r="B136" s="114"/>
      <c r="C136" s="123" t="s">
        <v>383</v>
      </c>
      <c r="D136" s="123" t="s">
        <v>86</v>
      </c>
      <c r="E136" s="195">
        <v>42599</v>
      </c>
      <c r="F136" s="123" t="s">
        <v>95</v>
      </c>
      <c r="G136" s="123" t="s">
        <v>384</v>
      </c>
      <c r="H136" s="123"/>
      <c r="I136" s="123"/>
      <c r="J136" s="123"/>
      <c r="K136" s="123"/>
      <c r="L136" s="123" t="s">
        <v>334</v>
      </c>
      <c r="M136" s="103"/>
    </row>
    <row r="137" spans="1:14" ht="19.5" customHeight="1" x14ac:dyDescent="0.2">
      <c r="A137" s="114">
        <v>64</v>
      </c>
      <c r="B137" s="114"/>
      <c r="C137" s="114" t="s">
        <v>385</v>
      </c>
      <c r="D137" s="114" t="s">
        <v>86</v>
      </c>
      <c r="E137" s="116">
        <v>42567</v>
      </c>
      <c r="F137" s="114" t="s">
        <v>111</v>
      </c>
      <c r="G137" s="114" t="s">
        <v>386</v>
      </c>
      <c r="H137" s="114"/>
      <c r="I137" s="114"/>
      <c r="J137" s="114"/>
      <c r="K137" s="114"/>
      <c r="L137" s="114" t="s">
        <v>9</v>
      </c>
      <c r="M137" s="103"/>
      <c r="N137" s="97"/>
    </row>
    <row r="138" spans="1:14" ht="19.5" customHeight="1" x14ac:dyDescent="0.2">
      <c r="A138" s="200">
        <v>65</v>
      </c>
      <c r="B138" s="200"/>
      <c r="C138" s="114" t="s">
        <v>387</v>
      </c>
      <c r="D138" s="114" t="s">
        <v>86</v>
      </c>
      <c r="E138" s="116">
        <v>42550</v>
      </c>
      <c r="F138" s="114" t="s">
        <v>388</v>
      </c>
      <c r="G138" s="114" t="s">
        <v>389</v>
      </c>
      <c r="H138" s="114"/>
      <c r="I138" s="114"/>
      <c r="J138" s="114"/>
      <c r="K138" s="114"/>
      <c r="L138" s="114" t="s">
        <v>250</v>
      </c>
      <c r="M138" s="103"/>
      <c r="N138" s="97"/>
    </row>
    <row r="139" spans="1:14" ht="19.5" customHeight="1" x14ac:dyDescent="0.2">
      <c r="A139" s="114">
        <v>66</v>
      </c>
      <c r="B139" s="114"/>
      <c r="C139" s="117" t="s">
        <v>390</v>
      </c>
      <c r="D139" s="118" t="s">
        <v>86</v>
      </c>
      <c r="E139" s="113">
        <v>42461</v>
      </c>
      <c r="F139" s="118" t="s">
        <v>391</v>
      </c>
      <c r="G139" s="118" t="s">
        <v>392</v>
      </c>
      <c r="H139" s="118"/>
      <c r="I139" s="118"/>
      <c r="J139" s="118"/>
      <c r="K139" s="118"/>
      <c r="L139" s="117" t="s">
        <v>177</v>
      </c>
      <c r="M139" s="119"/>
      <c r="N139" s="97"/>
    </row>
    <row r="140" spans="1:14" ht="19.5" customHeight="1" x14ac:dyDescent="0.2">
      <c r="A140" s="114"/>
      <c r="B140" s="114"/>
      <c r="C140" s="117"/>
      <c r="D140" s="118"/>
      <c r="E140" s="113"/>
      <c r="F140" s="118"/>
      <c r="G140" s="118"/>
      <c r="H140" s="118"/>
      <c r="I140" s="118"/>
      <c r="J140" s="118"/>
      <c r="K140" s="118"/>
      <c r="L140" s="117"/>
      <c r="M140" s="103"/>
      <c r="N140" s="97"/>
    </row>
    <row r="141" spans="1:14" ht="19.5" customHeight="1" x14ac:dyDescent="0.2">
      <c r="A141" s="114"/>
      <c r="B141" s="114"/>
      <c r="C141" s="117"/>
      <c r="D141" s="118"/>
      <c r="E141" s="113"/>
      <c r="F141" s="118"/>
      <c r="G141" s="118"/>
      <c r="H141" s="118"/>
      <c r="I141" s="118"/>
      <c r="J141" s="118"/>
      <c r="K141" s="118"/>
      <c r="L141" s="117"/>
      <c r="M141" s="103"/>
      <c r="N141" s="97"/>
    </row>
    <row r="142" spans="1:14" ht="19.5" customHeight="1" x14ac:dyDescent="0.2">
      <c r="A142" s="188" t="s">
        <v>393</v>
      </c>
      <c r="B142" s="189"/>
      <c r="C142" s="189"/>
      <c r="D142" s="189"/>
      <c r="E142" s="190"/>
      <c r="F142" s="189"/>
      <c r="G142" s="189"/>
      <c r="H142" s="189"/>
      <c r="I142" s="189"/>
      <c r="J142" s="189"/>
      <c r="K142" s="189"/>
      <c r="L142" s="189"/>
      <c r="M142" s="137" t="s">
        <v>394</v>
      </c>
      <c r="N142" s="97"/>
    </row>
    <row r="143" spans="1:14" ht="19.5" customHeight="1" x14ac:dyDescent="0.2">
      <c r="A143" s="202" t="s">
        <v>395</v>
      </c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4"/>
      <c r="N143" s="97"/>
    </row>
    <row r="144" spans="1:14" ht="19.5" customHeight="1" x14ac:dyDescent="0.2">
      <c r="A144" s="202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4"/>
      <c r="N144" s="97"/>
    </row>
    <row r="145" spans="1:14" ht="19.5" customHeight="1" x14ac:dyDescent="0.2">
      <c r="A145" s="202" t="s">
        <v>396</v>
      </c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4"/>
      <c r="N145" s="97"/>
    </row>
    <row r="146" spans="1:14" ht="19.5" customHeight="1" x14ac:dyDescent="0.2">
      <c r="A146" s="205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7"/>
      <c r="N146" s="97"/>
    </row>
    <row r="147" spans="1:14" ht="19.5" customHeight="1" x14ac:dyDescent="0.2">
      <c r="A147" s="104" t="s">
        <v>397</v>
      </c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6"/>
      <c r="N147" s="97"/>
    </row>
    <row r="148" spans="1:14" ht="19.5" customHeight="1" x14ac:dyDescent="0.2">
      <c r="A148" s="208" t="s">
        <v>398</v>
      </c>
      <c r="B148" s="209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10" t="s">
        <v>399</v>
      </c>
      <c r="N148" s="97"/>
    </row>
    <row r="149" spans="1:14" ht="19.5" customHeight="1" x14ac:dyDescent="0.2">
      <c r="A149" s="114">
        <v>67</v>
      </c>
      <c r="B149" s="114"/>
      <c r="C149" s="111" t="s">
        <v>400</v>
      </c>
      <c r="D149" s="112" t="s">
        <v>67</v>
      </c>
      <c r="E149" s="113">
        <v>42950</v>
      </c>
      <c r="F149" s="112" t="s">
        <v>297</v>
      </c>
      <c r="G149" s="112" t="s">
        <v>401</v>
      </c>
      <c r="H149" s="112"/>
      <c r="I149" s="112"/>
      <c r="J149" s="112"/>
      <c r="K149" s="112"/>
      <c r="L149" s="111" t="s">
        <v>167</v>
      </c>
      <c r="M149" s="103"/>
      <c r="N149" s="97"/>
    </row>
    <row r="150" spans="1:14" ht="19.5" customHeight="1" x14ac:dyDescent="0.2">
      <c r="A150" s="124">
        <v>68</v>
      </c>
      <c r="B150" s="124"/>
      <c r="C150" s="114" t="s">
        <v>402</v>
      </c>
      <c r="D150" s="114" t="s">
        <v>88</v>
      </c>
      <c r="E150" s="116">
        <v>42913</v>
      </c>
      <c r="F150" s="114" t="s">
        <v>403</v>
      </c>
      <c r="G150" s="114" t="s">
        <v>91</v>
      </c>
      <c r="H150" s="114"/>
      <c r="I150" s="114"/>
      <c r="J150" s="114"/>
      <c r="K150" s="114"/>
      <c r="L150" s="114" t="s">
        <v>293</v>
      </c>
      <c r="M150" s="103"/>
      <c r="N150" s="97"/>
    </row>
    <row r="151" spans="1:14" ht="19.5" customHeight="1" x14ac:dyDescent="0.2"/>
    <row r="152" spans="1:14" x14ac:dyDescent="0.2">
      <c r="A152" s="114">
        <v>71</v>
      </c>
      <c r="B152" s="114"/>
      <c r="C152" s="110" t="s">
        <v>404</v>
      </c>
      <c r="D152" s="110" t="s">
        <v>67</v>
      </c>
      <c r="E152" s="115">
        <v>42902</v>
      </c>
      <c r="F152" s="110" t="s">
        <v>75</v>
      </c>
      <c r="G152" s="110" t="s">
        <v>405</v>
      </c>
      <c r="H152" s="110"/>
      <c r="I152" s="110"/>
      <c r="J152" s="110"/>
      <c r="K152" s="110"/>
      <c r="L152" s="110" t="s">
        <v>115</v>
      </c>
      <c r="M152" s="103"/>
      <c r="N152" s="97"/>
    </row>
    <row r="153" spans="1:14" ht="19.5" customHeight="1" x14ac:dyDescent="0.2">
      <c r="A153" s="114">
        <v>72</v>
      </c>
      <c r="B153" s="114"/>
      <c r="C153" s="114" t="s">
        <v>406</v>
      </c>
      <c r="D153" s="114" t="s">
        <v>67</v>
      </c>
      <c r="E153" s="116">
        <v>42896</v>
      </c>
      <c r="F153" s="114" t="s">
        <v>407</v>
      </c>
      <c r="G153" s="114" t="s">
        <v>408</v>
      </c>
      <c r="H153" s="114"/>
      <c r="I153" s="114"/>
      <c r="J153" s="114"/>
      <c r="K153" s="114"/>
      <c r="L153" s="114" t="s">
        <v>382</v>
      </c>
      <c r="M153" s="103"/>
      <c r="N153" s="97"/>
    </row>
    <row r="154" spans="1:14" ht="19.5" customHeight="1" x14ac:dyDescent="0.2">
      <c r="A154" s="114"/>
      <c r="B154" s="114"/>
      <c r="C154" s="114"/>
      <c r="D154" s="114"/>
      <c r="E154" s="116"/>
      <c r="F154" s="114"/>
      <c r="G154" s="114"/>
      <c r="H154" s="114"/>
      <c r="I154" s="114"/>
      <c r="J154" s="114"/>
      <c r="K154" s="114"/>
      <c r="L154" s="114"/>
      <c r="M154" s="103"/>
      <c r="N154" s="97"/>
    </row>
    <row r="155" spans="1:14" ht="19.5" customHeight="1" x14ac:dyDescent="0.2">
      <c r="A155" s="114"/>
      <c r="B155" s="114"/>
      <c r="C155" s="114"/>
      <c r="D155" s="114"/>
      <c r="E155" s="116"/>
      <c r="F155" s="114"/>
      <c r="G155" s="114"/>
      <c r="H155" s="114"/>
      <c r="I155" s="114"/>
      <c r="J155" s="114"/>
      <c r="K155" s="114"/>
      <c r="L155" s="114"/>
      <c r="M155" s="103"/>
      <c r="N155" s="97"/>
    </row>
    <row r="156" spans="1:14" ht="19.5" customHeight="1" x14ac:dyDescent="0.2">
      <c r="A156" s="104" t="s">
        <v>409</v>
      </c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6"/>
      <c r="N156" s="97"/>
    </row>
    <row r="157" spans="1:14" ht="19.5" customHeight="1" x14ac:dyDescent="0.2">
      <c r="A157" s="208" t="s">
        <v>410</v>
      </c>
      <c r="B157" s="209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10" t="s">
        <v>411</v>
      </c>
      <c r="N157" s="97"/>
    </row>
    <row r="158" spans="1:14" ht="19.5" customHeight="1" x14ac:dyDescent="0.2">
      <c r="A158" s="114">
        <v>73</v>
      </c>
      <c r="B158" s="114"/>
      <c r="C158" s="114" t="s">
        <v>412</v>
      </c>
      <c r="D158" s="114" t="s">
        <v>67</v>
      </c>
      <c r="E158" s="116">
        <v>42529</v>
      </c>
      <c r="F158" s="114" t="s">
        <v>413</v>
      </c>
      <c r="G158" s="114" t="s">
        <v>414</v>
      </c>
      <c r="H158" s="114"/>
      <c r="I158" s="114"/>
      <c r="J158" s="114"/>
      <c r="K158" s="114"/>
      <c r="L158" s="114" t="s">
        <v>293</v>
      </c>
      <c r="M158" s="103"/>
      <c r="N158" s="97"/>
    </row>
    <row r="159" spans="1:14" ht="19.5" customHeight="1" x14ac:dyDescent="0.2">
      <c r="A159" s="114">
        <v>70</v>
      </c>
      <c r="B159" s="342"/>
      <c r="C159" s="211" t="s">
        <v>415</v>
      </c>
      <c r="D159" s="114" t="s">
        <v>88</v>
      </c>
      <c r="E159" s="116">
        <v>42568</v>
      </c>
      <c r="F159" s="114" t="s">
        <v>416</v>
      </c>
      <c r="G159" s="114" t="s">
        <v>416</v>
      </c>
      <c r="H159" s="114"/>
      <c r="I159" s="114"/>
      <c r="J159" s="114"/>
      <c r="K159" s="114"/>
      <c r="L159" s="110" t="s">
        <v>115</v>
      </c>
      <c r="M159" s="103"/>
      <c r="N159" s="97"/>
    </row>
    <row r="160" spans="1:14" ht="19.5" customHeight="1" x14ac:dyDescent="0.2">
      <c r="A160" s="114">
        <v>74</v>
      </c>
      <c r="B160" s="114"/>
      <c r="C160" s="114" t="s">
        <v>417</v>
      </c>
      <c r="D160" s="114" t="s">
        <v>67</v>
      </c>
      <c r="E160" s="116">
        <v>42558</v>
      </c>
      <c r="F160" s="114" t="s">
        <v>418</v>
      </c>
      <c r="G160" s="114" t="s">
        <v>419</v>
      </c>
      <c r="H160" s="114"/>
      <c r="I160" s="114"/>
      <c r="J160" s="114"/>
      <c r="K160" s="114"/>
      <c r="L160" s="114" t="s">
        <v>250</v>
      </c>
      <c r="M160" s="103"/>
      <c r="N160" s="97"/>
    </row>
    <row r="162" spans="1:14" x14ac:dyDescent="0.2">
      <c r="A162" s="114"/>
      <c r="B162" s="114"/>
      <c r="C162" s="114"/>
      <c r="D162" s="114"/>
      <c r="E162" s="116"/>
      <c r="F162" s="114"/>
      <c r="G162" s="114"/>
      <c r="H162" s="114"/>
      <c r="I162" s="114"/>
      <c r="J162" s="114"/>
      <c r="K162" s="114"/>
      <c r="L162" s="114"/>
      <c r="M162" s="103"/>
      <c r="N162" s="97"/>
    </row>
    <row r="163" spans="1:14" x14ac:dyDescent="0.2">
      <c r="A163" s="114"/>
      <c r="B163" s="114"/>
      <c r="C163" s="114"/>
      <c r="D163" s="114"/>
      <c r="E163" s="116"/>
      <c r="F163" s="114"/>
      <c r="G163" s="114"/>
      <c r="H163" s="114"/>
      <c r="I163" s="114"/>
      <c r="J163" s="114"/>
      <c r="K163" s="114"/>
      <c r="L163" s="114"/>
      <c r="M163" s="103"/>
      <c r="N163" s="97"/>
    </row>
    <row r="164" spans="1:14" x14ac:dyDescent="0.2">
      <c r="A164" s="212" t="s">
        <v>420</v>
      </c>
      <c r="B164" s="213"/>
      <c r="C164" s="213"/>
      <c r="D164" s="213"/>
      <c r="E164" s="214"/>
      <c r="F164" s="213"/>
      <c r="G164" s="213"/>
      <c r="H164" s="213"/>
      <c r="I164" s="213"/>
      <c r="J164" s="213"/>
      <c r="K164" s="213"/>
      <c r="L164" s="213"/>
      <c r="M164" s="165" t="s">
        <v>421</v>
      </c>
      <c r="N164" s="97"/>
    </row>
    <row r="165" spans="1:14" x14ac:dyDescent="0.2">
      <c r="A165" s="215"/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7"/>
      <c r="N165" s="97"/>
    </row>
    <row r="166" spans="1:14" x14ac:dyDescent="0.2">
      <c r="A166" s="104" t="s">
        <v>422</v>
      </c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6"/>
      <c r="N166" s="97"/>
    </row>
    <row r="167" spans="1:14" x14ac:dyDescent="0.2">
      <c r="A167" s="218" t="s">
        <v>423</v>
      </c>
      <c r="B167" s="219"/>
      <c r="C167" s="219"/>
      <c r="D167" s="219"/>
      <c r="E167" s="220"/>
      <c r="F167" s="219"/>
      <c r="G167" s="219"/>
      <c r="H167" s="219"/>
      <c r="I167" s="219"/>
      <c r="J167" s="219"/>
      <c r="K167" s="219"/>
      <c r="L167" s="219"/>
      <c r="M167" s="106" t="s">
        <v>424</v>
      </c>
      <c r="N167" s="97"/>
    </row>
    <row r="168" spans="1:14" x14ac:dyDescent="0.2">
      <c r="A168" s="114">
        <v>76</v>
      </c>
      <c r="B168" s="114"/>
      <c r="C168" s="114" t="s">
        <v>425</v>
      </c>
      <c r="D168" s="114" t="s">
        <v>79</v>
      </c>
      <c r="E168" s="116">
        <v>42968</v>
      </c>
      <c r="F168" s="114" t="s">
        <v>114</v>
      </c>
      <c r="G168" s="114" t="s">
        <v>426</v>
      </c>
      <c r="H168" s="114"/>
      <c r="I168" s="114"/>
      <c r="J168" s="114"/>
      <c r="K168" s="114"/>
      <c r="L168" s="114" t="s">
        <v>427</v>
      </c>
      <c r="M168" s="103"/>
      <c r="N168" s="97"/>
    </row>
    <row r="169" spans="1:14" x14ac:dyDescent="0.2">
      <c r="A169" s="114">
        <v>77</v>
      </c>
      <c r="B169" s="114"/>
      <c r="C169" s="114" t="s">
        <v>428</v>
      </c>
      <c r="D169" s="114" t="s">
        <v>79</v>
      </c>
      <c r="E169" s="116">
        <v>42953</v>
      </c>
      <c r="F169" s="114" t="s">
        <v>403</v>
      </c>
      <c r="G169" s="114" t="s">
        <v>429</v>
      </c>
      <c r="H169" s="114"/>
      <c r="I169" s="114"/>
      <c r="J169" s="114"/>
      <c r="K169" s="114"/>
      <c r="L169" s="114" t="s">
        <v>430</v>
      </c>
      <c r="M169" s="103"/>
      <c r="N169" s="97"/>
    </row>
    <row r="170" spans="1:14" x14ac:dyDescent="0.2">
      <c r="A170" s="114">
        <v>78</v>
      </c>
      <c r="B170" s="114"/>
      <c r="C170" s="114" t="s">
        <v>431</v>
      </c>
      <c r="D170" s="114" t="s">
        <v>79</v>
      </c>
      <c r="E170" s="116">
        <v>42940</v>
      </c>
      <c r="F170" s="114" t="s">
        <v>95</v>
      </c>
      <c r="G170" s="114" t="s">
        <v>432</v>
      </c>
      <c r="H170" s="114"/>
      <c r="I170" s="114"/>
      <c r="J170" s="114"/>
      <c r="K170" s="114"/>
      <c r="L170" s="114" t="s">
        <v>339</v>
      </c>
      <c r="M170" s="103"/>
      <c r="N170" s="97"/>
    </row>
    <row r="171" spans="1:14" x14ac:dyDescent="0.2">
      <c r="A171" s="114">
        <v>79</v>
      </c>
      <c r="B171" s="114"/>
      <c r="C171" s="114" t="s">
        <v>433</v>
      </c>
      <c r="D171" s="114" t="s">
        <v>79</v>
      </c>
      <c r="E171" s="116">
        <v>42939</v>
      </c>
      <c r="F171" s="114" t="s">
        <v>434</v>
      </c>
      <c r="G171" s="114" t="s">
        <v>435</v>
      </c>
      <c r="H171" s="114"/>
      <c r="I171" s="114"/>
      <c r="J171" s="114"/>
      <c r="K171" s="114"/>
      <c r="L171" s="114" t="s">
        <v>436</v>
      </c>
      <c r="M171" s="103"/>
      <c r="N171" s="97"/>
    </row>
    <row r="172" spans="1:14" x14ac:dyDescent="0.2">
      <c r="A172" s="114">
        <v>80</v>
      </c>
      <c r="B172" s="114"/>
      <c r="C172" s="124" t="s">
        <v>437</v>
      </c>
      <c r="D172" s="124" t="s">
        <v>79</v>
      </c>
      <c r="E172" s="125">
        <v>42938</v>
      </c>
      <c r="F172" s="124" t="s">
        <v>438</v>
      </c>
      <c r="G172" s="124" t="s">
        <v>439</v>
      </c>
      <c r="H172" s="124"/>
      <c r="I172" s="124"/>
      <c r="J172" s="124"/>
      <c r="K172" s="124"/>
      <c r="L172" s="124" t="s">
        <v>229</v>
      </c>
      <c r="M172" s="103"/>
      <c r="N172" s="97"/>
    </row>
    <row r="173" spans="1:14" x14ac:dyDescent="0.2">
      <c r="A173" s="114"/>
      <c r="B173" s="114"/>
      <c r="C173" s="124"/>
      <c r="D173" s="124"/>
      <c r="E173" s="125"/>
      <c r="F173" s="124"/>
      <c r="G173" s="124"/>
      <c r="H173" s="124"/>
      <c r="I173" s="124"/>
      <c r="J173" s="124"/>
      <c r="K173" s="124"/>
      <c r="L173" s="124"/>
      <c r="M173" s="103"/>
      <c r="N173" s="97"/>
    </row>
    <row r="174" spans="1:14" x14ac:dyDescent="0.2">
      <c r="A174" s="114"/>
      <c r="B174" s="114"/>
      <c r="C174" s="124"/>
      <c r="D174" s="124"/>
      <c r="E174" s="125"/>
      <c r="F174" s="124"/>
      <c r="G174" s="124"/>
      <c r="H174" s="124"/>
      <c r="I174" s="124"/>
      <c r="J174" s="124"/>
      <c r="K174" s="124"/>
      <c r="L174" s="124"/>
      <c r="M174" s="103"/>
      <c r="N174" s="97"/>
    </row>
    <row r="175" spans="1:14" x14ac:dyDescent="0.2">
      <c r="A175" s="104" t="s">
        <v>440</v>
      </c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6"/>
      <c r="N175" s="97"/>
    </row>
    <row r="176" spans="1:14" x14ac:dyDescent="0.2">
      <c r="A176" s="218" t="s">
        <v>423</v>
      </c>
      <c r="B176" s="219"/>
      <c r="C176" s="219"/>
      <c r="D176" s="219"/>
      <c r="E176" s="220"/>
      <c r="F176" s="219"/>
      <c r="G176" s="219"/>
      <c r="H176" s="219"/>
      <c r="I176" s="219"/>
      <c r="J176" s="219"/>
      <c r="K176" s="219"/>
      <c r="L176" s="219"/>
      <c r="M176" s="106" t="s">
        <v>441</v>
      </c>
      <c r="N176" s="97"/>
    </row>
    <row r="177" spans="1:14" x14ac:dyDescent="0.2">
      <c r="A177" s="114">
        <v>81</v>
      </c>
      <c r="B177" s="114"/>
      <c r="C177" s="112" t="s">
        <v>198</v>
      </c>
      <c r="D177" s="112"/>
      <c r="E177" s="113"/>
      <c r="F177" s="112"/>
      <c r="G177" s="112"/>
      <c r="H177" s="112"/>
      <c r="I177" s="112"/>
      <c r="J177" s="112"/>
      <c r="K177" s="112"/>
      <c r="L177" s="112"/>
      <c r="M177" s="221"/>
      <c r="N177" s="97"/>
    </row>
    <row r="178" spans="1:14" x14ac:dyDescent="0.2">
      <c r="A178" s="114">
        <v>82</v>
      </c>
      <c r="B178" s="114"/>
      <c r="C178" s="114" t="s">
        <v>442</v>
      </c>
      <c r="D178" s="114" t="s">
        <v>79</v>
      </c>
      <c r="E178" s="116">
        <v>42934</v>
      </c>
      <c r="F178" s="114" t="s">
        <v>443</v>
      </c>
      <c r="G178" s="114" t="s">
        <v>444</v>
      </c>
      <c r="H178" s="114"/>
      <c r="I178" s="114"/>
      <c r="J178" s="114"/>
      <c r="K178" s="114"/>
      <c r="L178" s="114" t="s">
        <v>382</v>
      </c>
      <c r="M178" s="103"/>
      <c r="N178" s="97"/>
    </row>
    <row r="179" spans="1:14" x14ac:dyDescent="0.2">
      <c r="A179" s="114">
        <v>83</v>
      </c>
      <c r="B179" s="114"/>
      <c r="C179" s="114" t="s">
        <v>445</v>
      </c>
      <c r="D179" s="114" t="s">
        <v>79</v>
      </c>
      <c r="E179" s="116">
        <v>42931</v>
      </c>
      <c r="F179" s="114" t="s">
        <v>238</v>
      </c>
      <c r="G179" s="114" t="s">
        <v>446</v>
      </c>
      <c r="H179" s="114"/>
      <c r="I179" s="114"/>
      <c r="J179" s="114"/>
      <c r="K179" s="114"/>
      <c r="L179" s="114" t="s">
        <v>240</v>
      </c>
      <c r="M179" s="103"/>
      <c r="N179" s="97"/>
    </row>
    <row r="180" spans="1:14" x14ac:dyDescent="0.2">
      <c r="A180" s="114">
        <v>84</v>
      </c>
      <c r="B180" s="114"/>
      <c r="C180" s="114" t="s">
        <v>447</v>
      </c>
      <c r="D180" s="114" t="s">
        <v>79</v>
      </c>
      <c r="E180" s="116">
        <v>42927</v>
      </c>
      <c r="F180" s="114" t="s">
        <v>448</v>
      </c>
      <c r="G180" s="114" t="s">
        <v>449</v>
      </c>
      <c r="H180" s="114"/>
      <c r="I180" s="114"/>
      <c r="J180" s="114"/>
      <c r="K180" s="114"/>
      <c r="L180" s="114" t="s">
        <v>339</v>
      </c>
      <c r="M180" s="103"/>
      <c r="N180" s="97"/>
    </row>
    <row r="181" spans="1:14" x14ac:dyDescent="0.2">
      <c r="A181" s="114">
        <v>85</v>
      </c>
      <c r="B181" s="114"/>
      <c r="C181" s="186" t="s">
        <v>450</v>
      </c>
      <c r="D181" s="186" t="s">
        <v>79</v>
      </c>
      <c r="E181" s="187">
        <v>42924</v>
      </c>
      <c r="F181" s="186" t="s">
        <v>451</v>
      </c>
      <c r="G181" s="186" t="s">
        <v>452</v>
      </c>
      <c r="H181" s="186"/>
      <c r="I181" s="186"/>
      <c r="J181" s="186"/>
      <c r="K181" s="186"/>
      <c r="L181" s="186" t="s">
        <v>302</v>
      </c>
      <c r="M181" s="103"/>
      <c r="N181" s="97"/>
    </row>
    <row r="182" spans="1:14" x14ac:dyDescent="0.2">
      <c r="A182" s="114">
        <v>86</v>
      </c>
      <c r="B182" s="114"/>
      <c r="C182" s="114" t="s">
        <v>453</v>
      </c>
      <c r="D182" s="114" t="s">
        <v>79</v>
      </c>
      <c r="E182" s="116">
        <v>42900</v>
      </c>
      <c r="F182" s="114" t="s">
        <v>403</v>
      </c>
      <c r="G182" s="114" t="s">
        <v>454</v>
      </c>
      <c r="H182" s="114"/>
      <c r="I182" s="114"/>
      <c r="J182" s="114"/>
      <c r="K182" s="114"/>
      <c r="L182" s="114" t="s">
        <v>430</v>
      </c>
      <c r="M182" s="103"/>
      <c r="N182" s="97"/>
    </row>
    <row r="183" spans="1:14" x14ac:dyDescent="0.2">
      <c r="A183" s="114"/>
      <c r="B183" s="114"/>
      <c r="C183" s="114"/>
      <c r="D183" s="114"/>
      <c r="E183" s="116"/>
      <c r="F183" s="114"/>
      <c r="G183" s="114"/>
      <c r="H183" s="114"/>
      <c r="I183" s="114"/>
      <c r="J183" s="114"/>
      <c r="K183" s="114"/>
      <c r="L183" s="114"/>
      <c r="M183" s="103"/>
      <c r="N183" s="97"/>
    </row>
    <row r="184" spans="1:14" x14ac:dyDescent="0.2">
      <c r="A184" s="114"/>
      <c r="B184" s="114"/>
      <c r="C184" s="114"/>
      <c r="D184" s="114"/>
      <c r="E184" s="116"/>
      <c r="F184" s="114"/>
      <c r="G184" s="114"/>
      <c r="H184" s="114"/>
      <c r="I184" s="114"/>
      <c r="J184" s="114"/>
      <c r="K184" s="114"/>
      <c r="L184" s="114"/>
      <c r="M184" s="103"/>
      <c r="N184" s="97"/>
    </row>
    <row r="185" spans="1:14" x14ac:dyDescent="0.2">
      <c r="A185" s="104" t="s">
        <v>455</v>
      </c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6"/>
      <c r="N185" s="97"/>
    </row>
    <row r="186" spans="1:14" x14ac:dyDescent="0.2">
      <c r="A186" s="104" t="s">
        <v>423</v>
      </c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6" t="s">
        <v>456</v>
      </c>
      <c r="N186" s="97"/>
    </row>
    <row r="187" spans="1:14" x14ac:dyDescent="0.2">
      <c r="A187" s="114">
        <v>87</v>
      </c>
      <c r="B187" s="114"/>
      <c r="C187" s="114" t="s">
        <v>457</v>
      </c>
      <c r="D187" s="114" t="s">
        <v>79</v>
      </c>
      <c r="E187" s="116">
        <v>42897</v>
      </c>
      <c r="F187" s="114" t="s">
        <v>458</v>
      </c>
      <c r="G187" s="114" t="s">
        <v>459</v>
      </c>
      <c r="H187" s="114"/>
      <c r="I187" s="114"/>
      <c r="J187" s="114"/>
      <c r="K187" s="114"/>
      <c r="L187" s="114" t="s">
        <v>941</v>
      </c>
      <c r="M187" s="103"/>
      <c r="N187" s="97"/>
    </row>
    <row r="188" spans="1:14" x14ac:dyDescent="0.2">
      <c r="A188" s="114">
        <v>88</v>
      </c>
      <c r="B188" s="114"/>
      <c r="C188" s="114" t="s">
        <v>460</v>
      </c>
      <c r="D188" s="114" t="s">
        <v>79</v>
      </c>
      <c r="E188" s="116">
        <v>42896</v>
      </c>
      <c r="F188" s="114" t="s">
        <v>403</v>
      </c>
      <c r="G188" s="114" t="s">
        <v>461</v>
      </c>
      <c r="H188" s="114"/>
      <c r="I188" s="114"/>
      <c r="J188" s="114"/>
      <c r="K188" s="114"/>
      <c r="L188" s="114" t="s">
        <v>430</v>
      </c>
      <c r="M188" s="103"/>
      <c r="N188" s="97"/>
    </row>
    <row r="189" spans="1:14" x14ac:dyDescent="0.2">
      <c r="A189" s="114">
        <v>89</v>
      </c>
      <c r="B189" s="114"/>
      <c r="C189" s="117" t="s">
        <v>462</v>
      </c>
      <c r="D189" s="118" t="s">
        <v>79</v>
      </c>
      <c r="E189" s="113">
        <v>42890</v>
      </c>
      <c r="F189" s="118" t="s">
        <v>49</v>
      </c>
      <c r="G189" s="118" t="s">
        <v>85</v>
      </c>
      <c r="H189" s="118"/>
      <c r="I189" s="118"/>
      <c r="J189" s="118"/>
      <c r="K189" s="118"/>
      <c r="L189" s="117" t="s">
        <v>177</v>
      </c>
      <c r="M189" s="103"/>
      <c r="N189" s="97"/>
    </row>
    <row r="190" spans="1:14" x14ac:dyDescent="0.2">
      <c r="A190" s="114">
        <v>90</v>
      </c>
      <c r="B190" s="114"/>
      <c r="C190" s="114" t="s">
        <v>463</v>
      </c>
      <c r="D190" s="114" t="s">
        <v>79</v>
      </c>
      <c r="E190" s="116">
        <v>42889</v>
      </c>
      <c r="F190" s="114" t="s">
        <v>464</v>
      </c>
      <c r="G190" s="114" t="s">
        <v>465</v>
      </c>
      <c r="H190" s="114"/>
      <c r="I190" s="114"/>
      <c r="J190" s="114"/>
      <c r="K190" s="114"/>
      <c r="L190" s="114" t="s">
        <v>189</v>
      </c>
      <c r="M190" s="103"/>
      <c r="N190" s="97"/>
    </row>
    <row r="191" spans="1:14" x14ac:dyDescent="0.2">
      <c r="A191" s="114">
        <v>91</v>
      </c>
      <c r="B191" s="114"/>
      <c r="C191" s="114" t="s">
        <v>466</v>
      </c>
      <c r="D191" s="114" t="s">
        <v>79</v>
      </c>
      <c r="E191" s="116">
        <v>42887</v>
      </c>
      <c r="F191" s="114" t="s">
        <v>403</v>
      </c>
      <c r="G191" s="114" t="s">
        <v>93</v>
      </c>
      <c r="H191" s="114"/>
      <c r="I191" s="114"/>
      <c r="J191" s="114"/>
      <c r="K191" s="114"/>
      <c r="L191" s="114" t="s">
        <v>430</v>
      </c>
      <c r="M191" s="103"/>
      <c r="N191" s="97"/>
    </row>
    <row r="192" spans="1:14" x14ac:dyDescent="0.2">
      <c r="A192" s="114">
        <v>92</v>
      </c>
      <c r="B192" s="114"/>
      <c r="C192" s="114" t="s">
        <v>467</v>
      </c>
      <c r="D192" s="114" t="s">
        <v>79</v>
      </c>
      <c r="E192" s="116">
        <v>42865</v>
      </c>
      <c r="F192" s="114" t="s">
        <v>90</v>
      </c>
      <c r="G192" s="114" t="s">
        <v>468</v>
      </c>
      <c r="H192" s="114"/>
      <c r="I192" s="114"/>
      <c r="J192" s="114"/>
      <c r="K192" s="114"/>
      <c r="L192" s="114" t="s">
        <v>181</v>
      </c>
      <c r="M192" s="103"/>
      <c r="N192" s="97"/>
    </row>
    <row r="193" spans="1:14" x14ac:dyDescent="0.2">
      <c r="A193" s="114">
        <v>93</v>
      </c>
      <c r="B193" s="114"/>
      <c r="C193" s="114" t="s">
        <v>469</v>
      </c>
      <c r="D193" s="114" t="s">
        <v>79</v>
      </c>
      <c r="E193" s="116">
        <v>42863</v>
      </c>
      <c r="F193" s="114" t="s">
        <v>94</v>
      </c>
      <c r="G193" s="114" t="s">
        <v>470</v>
      </c>
      <c r="H193" s="114"/>
      <c r="I193" s="114"/>
      <c r="J193" s="114"/>
      <c r="K193" s="114"/>
      <c r="L193" s="114" t="s">
        <v>293</v>
      </c>
      <c r="M193" s="103"/>
      <c r="N193" s="97"/>
    </row>
    <row r="194" spans="1:14" ht="19.5" customHeight="1" x14ac:dyDescent="0.2">
      <c r="A194" s="114"/>
      <c r="B194" s="114"/>
      <c r="C194" s="114"/>
      <c r="D194" s="114"/>
      <c r="E194" s="116"/>
      <c r="F194" s="114"/>
      <c r="G194" s="114"/>
      <c r="H194" s="114"/>
      <c r="I194" s="114"/>
      <c r="J194" s="114"/>
      <c r="K194" s="114"/>
      <c r="L194" s="114"/>
      <c r="M194" s="103"/>
      <c r="N194" s="97"/>
    </row>
    <row r="195" spans="1:14" ht="19.5" customHeight="1" x14ac:dyDescent="0.2">
      <c r="A195" s="114"/>
      <c r="B195" s="114"/>
      <c r="C195" s="114"/>
      <c r="D195" s="114"/>
      <c r="E195" s="116"/>
      <c r="F195" s="114"/>
      <c r="G195" s="114"/>
      <c r="H195" s="114"/>
      <c r="I195" s="114"/>
      <c r="J195" s="114"/>
      <c r="K195" s="114"/>
      <c r="L195" s="114"/>
      <c r="M195" s="103"/>
      <c r="N195" s="97"/>
    </row>
    <row r="196" spans="1:14" ht="19.5" customHeight="1" x14ac:dyDescent="0.2">
      <c r="A196" s="104" t="s">
        <v>471</v>
      </c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6"/>
      <c r="N196" s="97"/>
    </row>
    <row r="197" spans="1:14" x14ac:dyDescent="0.2">
      <c r="A197" s="104" t="s">
        <v>472</v>
      </c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222" t="s">
        <v>473</v>
      </c>
      <c r="N197" s="97"/>
    </row>
    <row r="198" spans="1:14" ht="19.5" customHeight="1" x14ac:dyDescent="0.2">
      <c r="A198" s="124">
        <v>94</v>
      </c>
      <c r="B198" s="124"/>
      <c r="C198" s="124" t="s">
        <v>474</v>
      </c>
      <c r="D198" s="124" t="s">
        <v>79</v>
      </c>
      <c r="E198" s="125">
        <v>42599</v>
      </c>
      <c r="F198" s="124" t="s">
        <v>106</v>
      </c>
      <c r="G198" s="124" t="s">
        <v>475</v>
      </c>
      <c r="H198" s="124"/>
      <c r="I198" s="124"/>
      <c r="J198" s="124"/>
      <c r="K198" s="124"/>
      <c r="L198" s="124" t="s">
        <v>229</v>
      </c>
      <c r="M198" s="223"/>
      <c r="N198" s="97"/>
    </row>
    <row r="199" spans="1:14" ht="19.5" customHeight="1" x14ac:dyDescent="0.2">
      <c r="A199" s="124">
        <v>95</v>
      </c>
      <c r="B199" s="124"/>
      <c r="C199" s="186" t="s">
        <v>476</v>
      </c>
      <c r="D199" s="186" t="s">
        <v>79</v>
      </c>
      <c r="E199" s="187">
        <v>42591</v>
      </c>
      <c r="F199" s="186" t="s">
        <v>451</v>
      </c>
      <c r="G199" s="186" t="s">
        <v>477</v>
      </c>
      <c r="H199" s="186"/>
      <c r="I199" s="186"/>
      <c r="J199" s="186"/>
      <c r="K199" s="186"/>
      <c r="L199" s="186" t="s">
        <v>302</v>
      </c>
      <c r="M199" s="223"/>
      <c r="N199" s="97"/>
    </row>
    <row r="200" spans="1:14" ht="19.5" customHeight="1" x14ac:dyDescent="0.2">
      <c r="A200" s="186">
        <v>96</v>
      </c>
      <c r="B200" s="186"/>
      <c r="C200" s="124" t="s">
        <v>478</v>
      </c>
      <c r="D200" s="124" t="s">
        <v>79</v>
      </c>
      <c r="E200" s="125">
        <v>42584</v>
      </c>
      <c r="F200" s="124" t="s">
        <v>403</v>
      </c>
      <c r="G200" s="124" t="s">
        <v>479</v>
      </c>
      <c r="H200" s="124"/>
      <c r="I200" s="124"/>
      <c r="J200" s="124"/>
      <c r="K200" s="124"/>
      <c r="L200" s="124" t="s">
        <v>229</v>
      </c>
      <c r="M200" s="223"/>
      <c r="N200" s="97"/>
    </row>
    <row r="201" spans="1:14" x14ac:dyDescent="0.2">
      <c r="A201" s="124">
        <v>97</v>
      </c>
      <c r="B201" s="124"/>
      <c r="C201" s="114" t="s">
        <v>480</v>
      </c>
      <c r="D201" s="114" t="s">
        <v>79</v>
      </c>
      <c r="E201" s="116">
        <v>42573</v>
      </c>
      <c r="F201" s="114" t="s">
        <v>111</v>
      </c>
      <c r="G201" s="114" t="s">
        <v>481</v>
      </c>
      <c r="H201" s="114"/>
      <c r="I201" s="114"/>
      <c r="J201" s="114"/>
      <c r="K201" s="114"/>
      <c r="L201" s="114" t="s">
        <v>9</v>
      </c>
      <c r="M201" s="223"/>
      <c r="N201" s="97"/>
    </row>
    <row r="202" spans="1:14" ht="19.5" customHeight="1" x14ac:dyDescent="0.2">
      <c r="A202" s="124"/>
      <c r="B202" s="124"/>
      <c r="C202" s="114"/>
      <c r="D202" s="114"/>
      <c r="E202" s="116"/>
      <c r="F202" s="114"/>
      <c r="G202" s="114"/>
      <c r="H202" s="114"/>
      <c r="I202" s="114"/>
      <c r="J202" s="114"/>
      <c r="K202" s="114"/>
      <c r="L202" s="114"/>
      <c r="M202" s="223"/>
      <c r="N202" s="97"/>
    </row>
    <row r="203" spans="1:14" ht="19.5" customHeight="1" x14ac:dyDescent="0.2">
      <c r="A203" s="124"/>
      <c r="B203" s="124"/>
      <c r="C203" s="114"/>
      <c r="D203" s="114"/>
      <c r="E203" s="116"/>
      <c r="F203" s="114"/>
      <c r="G203" s="114"/>
      <c r="H203" s="114"/>
      <c r="I203" s="114"/>
      <c r="J203" s="114"/>
      <c r="K203" s="114"/>
      <c r="L203" s="114"/>
      <c r="M203" s="223"/>
      <c r="N203" s="97"/>
    </row>
    <row r="204" spans="1:14" ht="19.5" customHeight="1" x14ac:dyDescent="0.2">
      <c r="A204" s="104" t="s">
        <v>482</v>
      </c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6"/>
      <c r="N204" s="97"/>
    </row>
    <row r="205" spans="1:14" ht="19.5" customHeight="1" x14ac:dyDescent="0.2">
      <c r="A205" s="104" t="s">
        <v>472</v>
      </c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222" t="s">
        <v>483</v>
      </c>
      <c r="N205" s="97"/>
    </row>
    <row r="206" spans="1:14" x14ac:dyDescent="0.2">
      <c r="A206" s="124">
        <v>98</v>
      </c>
      <c r="B206" s="124"/>
      <c r="C206" s="114" t="s">
        <v>484</v>
      </c>
      <c r="D206" s="114" t="s">
        <v>79</v>
      </c>
      <c r="E206" s="116">
        <v>42568</v>
      </c>
      <c r="F206" s="114" t="s">
        <v>485</v>
      </c>
      <c r="G206" s="114" t="s">
        <v>486</v>
      </c>
      <c r="H206" s="114"/>
      <c r="I206" s="114"/>
      <c r="J206" s="114"/>
      <c r="K206" s="114"/>
      <c r="L206" s="124" t="s">
        <v>229</v>
      </c>
      <c r="M206" s="223"/>
      <c r="N206" s="97"/>
    </row>
    <row r="207" spans="1:14" ht="19.5" customHeight="1" x14ac:dyDescent="0.2">
      <c r="A207" s="128">
        <v>99</v>
      </c>
      <c r="B207" s="128"/>
      <c r="C207" s="124" t="s">
        <v>487</v>
      </c>
      <c r="D207" s="124" t="s">
        <v>79</v>
      </c>
      <c r="E207" s="125">
        <v>42554</v>
      </c>
      <c r="F207" s="124" t="s">
        <v>114</v>
      </c>
      <c r="G207" s="124" t="s">
        <v>488</v>
      </c>
      <c r="H207" s="124"/>
      <c r="I207" s="124"/>
      <c r="J207" s="124"/>
      <c r="K207" s="124"/>
      <c r="L207" s="124" t="s">
        <v>229</v>
      </c>
      <c r="M207" s="223"/>
      <c r="N207" s="97"/>
    </row>
    <row r="208" spans="1:14" x14ac:dyDescent="0.2">
      <c r="A208" s="186">
        <v>100</v>
      </c>
      <c r="B208" s="186"/>
      <c r="C208" s="114" t="s">
        <v>489</v>
      </c>
      <c r="D208" s="114"/>
      <c r="E208" s="116"/>
      <c r="F208" s="114"/>
      <c r="G208" s="114"/>
      <c r="H208" s="114"/>
      <c r="I208" s="114"/>
      <c r="J208" s="114"/>
      <c r="K208" s="114"/>
      <c r="L208" s="114" t="s">
        <v>339</v>
      </c>
      <c r="M208" s="103"/>
      <c r="N208" s="97"/>
    </row>
    <row r="209" spans="1:14" x14ac:dyDescent="0.2">
      <c r="A209" s="124">
        <v>101</v>
      </c>
      <c r="B209" s="124"/>
      <c r="C209" s="114" t="s">
        <v>490</v>
      </c>
      <c r="D209" s="114" t="s">
        <v>79</v>
      </c>
      <c r="E209" s="116">
        <v>42536</v>
      </c>
      <c r="F209" s="114" t="s">
        <v>106</v>
      </c>
      <c r="G209" s="114" t="s">
        <v>491</v>
      </c>
      <c r="H209" s="114"/>
      <c r="I209" s="114"/>
      <c r="J209" s="114"/>
      <c r="K209" s="114"/>
      <c r="L209" s="114" t="s">
        <v>427</v>
      </c>
      <c r="M209" s="103"/>
      <c r="N209" s="97"/>
    </row>
    <row r="210" spans="1:14" ht="19.5" customHeight="1" x14ac:dyDescent="0.2">
      <c r="A210" s="114">
        <v>75</v>
      </c>
      <c r="B210" s="114"/>
      <c r="C210" s="114" t="s">
        <v>492</v>
      </c>
      <c r="D210" s="114" t="s">
        <v>88</v>
      </c>
      <c r="E210" s="116">
        <v>42532</v>
      </c>
      <c r="F210" s="114" t="s">
        <v>493</v>
      </c>
      <c r="G210" s="114" t="s">
        <v>494</v>
      </c>
      <c r="H210" s="114"/>
      <c r="I210" s="114"/>
      <c r="J210" s="114"/>
      <c r="K210" s="114"/>
      <c r="L210" s="114" t="s">
        <v>495</v>
      </c>
      <c r="M210" s="103"/>
      <c r="N210" s="97"/>
    </row>
    <row r="211" spans="1:14" ht="19.5" customHeight="1" x14ac:dyDescent="0.2">
      <c r="A211" s="124"/>
      <c r="B211" s="124"/>
      <c r="C211" s="114"/>
      <c r="D211" s="114"/>
      <c r="E211" s="116"/>
      <c r="F211" s="114"/>
      <c r="G211" s="114"/>
      <c r="H211" s="114"/>
      <c r="I211" s="114"/>
      <c r="J211" s="114"/>
      <c r="K211" s="114"/>
      <c r="L211" s="114"/>
      <c r="M211" s="103"/>
      <c r="N211" s="97"/>
    </row>
    <row r="212" spans="1:14" ht="19.5" customHeight="1" x14ac:dyDescent="0.2">
      <c r="A212" s="104" t="s">
        <v>496</v>
      </c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6"/>
      <c r="N212" s="97"/>
    </row>
    <row r="213" spans="1:14" ht="19.5" customHeight="1" x14ac:dyDescent="0.2">
      <c r="A213" s="104" t="s">
        <v>497</v>
      </c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6"/>
      <c r="M213" s="224" t="s">
        <v>498</v>
      </c>
      <c r="N213" s="97"/>
    </row>
    <row r="214" spans="1:14" ht="19.5" customHeight="1" x14ac:dyDescent="0.2">
      <c r="A214" s="225">
        <v>102</v>
      </c>
      <c r="B214" s="225"/>
      <c r="C214" s="117" t="s">
        <v>499</v>
      </c>
      <c r="D214" s="118" t="s">
        <v>79</v>
      </c>
      <c r="E214" s="113">
        <v>42205</v>
      </c>
      <c r="F214" s="118" t="s">
        <v>49</v>
      </c>
      <c r="G214" s="118" t="s">
        <v>116</v>
      </c>
      <c r="H214" s="118"/>
      <c r="I214" s="118"/>
      <c r="J214" s="118"/>
      <c r="K214" s="118"/>
      <c r="L214" s="117" t="s">
        <v>177</v>
      </c>
      <c r="M214" s="224"/>
      <c r="N214" s="97"/>
    </row>
    <row r="215" spans="1:14" x14ac:dyDescent="0.2">
      <c r="A215" s="225"/>
      <c r="B215" s="225"/>
      <c r="C215" s="117"/>
      <c r="D215" s="118"/>
      <c r="E215" s="113"/>
      <c r="F215" s="118"/>
      <c r="G215" s="118"/>
      <c r="H215" s="118"/>
      <c r="I215" s="118"/>
      <c r="J215" s="118"/>
      <c r="K215" s="118"/>
      <c r="L215" s="117"/>
      <c r="M215" s="224"/>
      <c r="N215" s="97"/>
    </row>
    <row r="216" spans="1:14" x14ac:dyDescent="0.2">
      <c r="A216" s="104" t="s">
        <v>500</v>
      </c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6"/>
      <c r="N216" s="97"/>
    </row>
    <row r="217" spans="1:14" x14ac:dyDescent="0.2">
      <c r="A217" s="104" t="s">
        <v>501</v>
      </c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222" t="s">
        <v>502</v>
      </c>
    </row>
    <row r="218" spans="1:14" x14ac:dyDescent="0.2">
      <c r="A218" s="226">
        <v>103</v>
      </c>
      <c r="B218" s="226"/>
      <c r="C218" s="117" t="s">
        <v>503</v>
      </c>
      <c r="D218" s="118" t="s">
        <v>79</v>
      </c>
      <c r="E218" s="113">
        <v>41847</v>
      </c>
      <c r="F218" s="118" t="s">
        <v>49</v>
      </c>
      <c r="G218" s="118" t="s">
        <v>116</v>
      </c>
      <c r="H218" s="118"/>
      <c r="I218" s="118"/>
      <c r="J218" s="118"/>
      <c r="K218" s="118"/>
      <c r="L218" s="117" t="s">
        <v>177</v>
      </c>
      <c r="M218" s="119"/>
    </row>
    <row r="219" spans="1:14" x14ac:dyDescent="0.2">
      <c r="A219" s="186"/>
      <c r="B219" s="186"/>
      <c r="C219" s="117"/>
      <c r="D219" s="118"/>
      <c r="E219" s="113"/>
      <c r="F219" s="118"/>
      <c r="G219" s="118"/>
      <c r="H219" s="118"/>
      <c r="I219" s="118"/>
      <c r="J219" s="118"/>
      <c r="K219" s="118"/>
      <c r="L219" s="117"/>
      <c r="M219" s="103"/>
    </row>
    <row r="220" spans="1:14" x14ac:dyDescent="0.2">
      <c r="A220" s="135" t="s">
        <v>504</v>
      </c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7" t="s">
        <v>505</v>
      </c>
    </row>
    <row r="221" spans="1:14" ht="19.5" customHeight="1" x14ac:dyDescent="0.2">
      <c r="A221" s="178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80"/>
    </row>
    <row r="222" spans="1:14" ht="19.5" customHeight="1" x14ac:dyDescent="0.2">
      <c r="A222" s="104" t="s">
        <v>506</v>
      </c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6"/>
    </row>
    <row r="223" spans="1:14" ht="19.5" customHeight="1" x14ac:dyDescent="0.2">
      <c r="A223" s="171" t="s">
        <v>507</v>
      </c>
      <c r="B223" s="172"/>
      <c r="C223" s="172"/>
      <c r="D223" s="172"/>
      <c r="E223" s="172"/>
      <c r="F223" s="172"/>
      <c r="G223" s="172"/>
      <c r="H223" s="172"/>
      <c r="I223" s="172"/>
      <c r="J223" s="172"/>
      <c r="K223" s="172"/>
      <c r="L223" s="172"/>
      <c r="M223" s="227" t="s">
        <v>508</v>
      </c>
    </row>
    <row r="224" spans="1:14" x14ac:dyDescent="0.2">
      <c r="A224" s="124">
        <v>104</v>
      </c>
      <c r="B224" s="124"/>
      <c r="C224" s="124" t="s">
        <v>509</v>
      </c>
      <c r="D224" s="124" t="s">
        <v>278</v>
      </c>
      <c r="E224" s="125">
        <v>42929</v>
      </c>
      <c r="F224" s="124" t="s">
        <v>354</v>
      </c>
      <c r="G224" s="124" t="s">
        <v>510</v>
      </c>
      <c r="H224" s="124"/>
      <c r="I224" s="124"/>
      <c r="J224" s="124"/>
      <c r="K224" s="124"/>
      <c r="L224" s="124" t="s">
        <v>229</v>
      </c>
      <c r="M224" s="103"/>
    </row>
    <row r="225" spans="1:14" ht="19.5" customHeight="1" x14ac:dyDescent="0.2">
      <c r="A225" s="110">
        <v>106</v>
      </c>
      <c r="B225" s="110"/>
      <c r="C225" s="111" t="s">
        <v>511</v>
      </c>
      <c r="D225" s="112" t="s">
        <v>278</v>
      </c>
      <c r="E225" s="113">
        <v>42916</v>
      </c>
      <c r="F225" s="112" t="s">
        <v>512</v>
      </c>
      <c r="G225" s="112" t="s">
        <v>513</v>
      </c>
      <c r="H225" s="112"/>
      <c r="I225" s="112"/>
      <c r="J225" s="112"/>
      <c r="K225" s="112"/>
      <c r="L225" s="111" t="s">
        <v>167</v>
      </c>
      <c r="M225" s="103"/>
    </row>
    <row r="226" spans="1:14" ht="19.5" customHeight="1" x14ac:dyDescent="0.2">
      <c r="A226" s="110"/>
      <c r="B226" s="110"/>
      <c r="C226" s="111"/>
      <c r="D226" s="112"/>
      <c r="E226" s="113"/>
      <c r="F226" s="112"/>
      <c r="G226" s="112"/>
      <c r="H226" s="112"/>
      <c r="I226" s="112"/>
      <c r="J226" s="112"/>
      <c r="K226" s="112"/>
      <c r="L226" s="111"/>
      <c r="M226" s="103"/>
    </row>
    <row r="227" spans="1:14" ht="19.5" customHeight="1" x14ac:dyDescent="0.2">
      <c r="A227" s="110"/>
      <c r="B227" s="110"/>
      <c r="C227" s="111"/>
      <c r="D227" s="112"/>
      <c r="E227" s="113"/>
      <c r="F227" s="112"/>
      <c r="G227" s="112"/>
      <c r="H227" s="112"/>
      <c r="I227" s="112"/>
      <c r="J227" s="112"/>
      <c r="K227" s="112"/>
      <c r="L227" s="111"/>
      <c r="M227" s="103"/>
    </row>
    <row r="228" spans="1:14" s="323" customFormat="1" ht="19.5" customHeight="1" x14ac:dyDescent="0.2">
      <c r="A228" s="228" t="s">
        <v>514</v>
      </c>
      <c r="B228" s="229"/>
      <c r="C228" s="229"/>
      <c r="D228" s="229"/>
      <c r="E228" s="229"/>
      <c r="F228" s="229"/>
      <c r="G228" s="229"/>
      <c r="H228" s="229"/>
      <c r="I228" s="229"/>
      <c r="J228" s="229"/>
      <c r="K228" s="229"/>
      <c r="L228" s="229"/>
      <c r="M228" s="222" t="s">
        <v>515</v>
      </c>
      <c r="N228" s="328"/>
    </row>
    <row r="229" spans="1:14" ht="19.5" customHeight="1" x14ac:dyDescent="0.2">
      <c r="A229" s="104" t="s">
        <v>516</v>
      </c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6"/>
    </row>
    <row r="230" spans="1:14" ht="19.5" customHeight="1" x14ac:dyDescent="0.2">
      <c r="A230" s="107" t="s">
        <v>517</v>
      </c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230" t="s">
        <v>518</v>
      </c>
    </row>
    <row r="231" spans="1:14" ht="19.5" customHeight="1" x14ac:dyDescent="0.2">
      <c r="A231" s="114">
        <v>107</v>
      </c>
      <c r="B231" s="114"/>
      <c r="C231" s="120" t="s">
        <v>198</v>
      </c>
      <c r="D231" s="120"/>
      <c r="E231" s="121"/>
      <c r="F231" s="120"/>
      <c r="G231" s="120"/>
      <c r="H231" s="122"/>
      <c r="I231" s="122"/>
      <c r="J231" s="122"/>
      <c r="K231" s="122"/>
      <c r="L231" s="122" t="s">
        <v>185</v>
      </c>
      <c r="M231" s="103"/>
    </row>
    <row r="232" spans="1:14" ht="19.5" customHeight="1" x14ac:dyDescent="0.2">
      <c r="A232" s="124">
        <v>108</v>
      </c>
      <c r="B232" s="124"/>
      <c r="C232" s="124" t="s">
        <v>519</v>
      </c>
      <c r="D232" s="124" t="s">
        <v>64</v>
      </c>
      <c r="E232" s="125">
        <v>42941</v>
      </c>
      <c r="F232" s="124" t="s">
        <v>101</v>
      </c>
      <c r="G232" s="124" t="s">
        <v>520</v>
      </c>
      <c r="H232" s="124"/>
      <c r="I232" s="124"/>
      <c r="J232" s="124"/>
      <c r="K232" s="124"/>
      <c r="L232" s="124" t="s">
        <v>521</v>
      </c>
      <c r="M232" s="103"/>
    </row>
    <row r="233" spans="1:14" ht="19.5" customHeight="1" x14ac:dyDescent="0.2">
      <c r="A233" s="124">
        <v>109</v>
      </c>
      <c r="B233" s="124"/>
      <c r="C233" s="114" t="s">
        <v>522</v>
      </c>
      <c r="D233" s="114" t="s">
        <v>169</v>
      </c>
      <c r="E233" s="116">
        <v>42936</v>
      </c>
      <c r="F233" s="114" t="s">
        <v>523</v>
      </c>
      <c r="G233" s="114" t="s">
        <v>524</v>
      </c>
      <c r="H233" s="114"/>
      <c r="I233" s="114"/>
      <c r="J233" s="114"/>
      <c r="K233" s="114"/>
      <c r="L233" s="114" t="s">
        <v>189</v>
      </c>
      <c r="M233" s="103"/>
    </row>
    <row r="234" spans="1:14" ht="19.5" customHeight="1" x14ac:dyDescent="0.2">
      <c r="A234" s="124">
        <v>110</v>
      </c>
      <c r="B234" s="124"/>
      <c r="C234" s="114" t="s">
        <v>525</v>
      </c>
      <c r="D234" s="114" t="s">
        <v>64</v>
      </c>
      <c r="E234" s="116">
        <v>42935</v>
      </c>
      <c r="F234" s="114" t="s">
        <v>526</v>
      </c>
      <c r="G234" s="114" t="s">
        <v>527</v>
      </c>
      <c r="H234" s="114"/>
      <c r="I234" s="114"/>
      <c r="J234" s="114"/>
      <c r="K234" s="114"/>
      <c r="L234" s="114" t="s">
        <v>50</v>
      </c>
      <c r="M234" s="103"/>
      <c r="N234" s="97"/>
    </row>
    <row r="235" spans="1:14" x14ac:dyDescent="0.2">
      <c r="A235" s="114">
        <v>111</v>
      </c>
      <c r="B235" s="114"/>
      <c r="C235" s="110" t="s">
        <v>528</v>
      </c>
      <c r="D235" s="110" t="s">
        <v>64</v>
      </c>
      <c r="E235" s="115">
        <v>42917</v>
      </c>
      <c r="F235" s="110" t="s">
        <v>173</v>
      </c>
      <c r="G235" s="110" t="s">
        <v>529</v>
      </c>
      <c r="H235" s="110"/>
      <c r="I235" s="110"/>
      <c r="J235" s="110"/>
      <c r="K235" s="110"/>
      <c r="L235" s="110" t="s">
        <v>197</v>
      </c>
      <c r="M235" s="103"/>
      <c r="N235" s="97"/>
    </row>
    <row r="236" spans="1:14" x14ac:dyDescent="0.2">
      <c r="A236" s="114">
        <v>156</v>
      </c>
      <c r="B236" s="114"/>
      <c r="C236" s="114" t="s">
        <v>530</v>
      </c>
      <c r="D236" s="114" t="s">
        <v>83</v>
      </c>
      <c r="E236" s="116">
        <v>42901</v>
      </c>
      <c r="F236" s="114" t="s">
        <v>65</v>
      </c>
      <c r="G236" s="114" t="s">
        <v>531</v>
      </c>
      <c r="H236" s="114"/>
      <c r="I236" s="114"/>
      <c r="J236" s="114"/>
      <c r="K236" s="114"/>
      <c r="L236" s="114" t="s">
        <v>174</v>
      </c>
      <c r="M236" s="103"/>
      <c r="N236" s="97"/>
    </row>
    <row r="237" spans="1:14" x14ac:dyDescent="0.2">
      <c r="A237" s="114"/>
      <c r="B237" s="114"/>
      <c r="C237" s="110"/>
      <c r="D237" s="110"/>
      <c r="E237" s="115"/>
      <c r="F237" s="110"/>
      <c r="G237" s="110"/>
      <c r="H237" s="110"/>
      <c r="I237" s="110"/>
      <c r="J237" s="110"/>
      <c r="K237" s="110"/>
      <c r="L237" s="110"/>
      <c r="M237" s="103"/>
      <c r="N237" s="97"/>
    </row>
    <row r="238" spans="1:14" x14ac:dyDescent="0.2">
      <c r="A238" s="231" t="s">
        <v>532</v>
      </c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3"/>
      <c r="N238" s="97"/>
    </row>
    <row r="239" spans="1:14" x14ac:dyDescent="0.2">
      <c r="A239" s="234" t="s">
        <v>517</v>
      </c>
      <c r="B239" s="235"/>
      <c r="C239" s="235"/>
      <c r="D239" s="235"/>
      <c r="E239" s="235"/>
      <c r="F239" s="235"/>
      <c r="G239" s="235"/>
      <c r="H239" s="235"/>
      <c r="I239" s="235"/>
      <c r="J239" s="235"/>
      <c r="K239" s="235"/>
      <c r="L239" s="235"/>
      <c r="M239" s="230" t="s">
        <v>533</v>
      </c>
      <c r="N239" s="97"/>
    </row>
    <row r="240" spans="1:14" ht="19.5" customHeight="1" x14ac:dyDescent="0.2">
      <c r="A240" s="114">
        <v>112</v>
      </c>
      <c r="B240" s="114"/>
      <c r="C240" s="114" t="s">
        <v>534</v>
      </c>
      <c r="D240" s="114" t="s">
        <v>64</v>
      </c>
      <c r="E240" s="116">
        <v>42932</v>
      </c>
      <c r="F240" s="114" t="s">
        <v>526</v>
      </c>
      <c r="G240" s="114" t="s">
        <v>535</v>
      </c>
      <c r="H240" s="200"/>
      <c r="I240" s="200"/>
      <c r="J240" s="200"/>
      <c r="K240" s="200"/>
      <c r="L240" s="200" t="s">
        <v>50</v>
      </c>
      <c r="M240" s="103"/>
      <c r="N240" s="97"/>
    </row>
    <row r="241" spans="1:14" x14ac:dyDescent="0.2">
      <c r="A241" s="114">
        <v>113</v>
      </c>
      <c r="B241" s="114"/>
      <c r="C241" s="114" t="s">
        <v>536</v>
      </c>
      <c r="D241" s="156" t="s">
        <v>63</v>
      </c>
      <c r="E241" s="157">
        <v>42922</v>
      </c>
      <c r="F241" s="156" t="s">
        <v>537</v>
      </c>
      <c r="G241" s="114" t="s">
        <v>538</v>
      </c>
      <c r="H241" s="200"/>
      <c r="I241" s="200"/>
      <c r="J241" s="200"/>
      <c r="K241" s="200"/>
      <c r="L241" s="200" t="s">
        <v>9</v>
      </c>
      <c r="M241" s="103"/>
      <c r="N241" s="97"/>
    </row>
    <row r="242" spans="1:14" ht="19.5" customHeight="1" x14ac:dyDescent="0.2">
      <c r="A242" s="114">
        <v>114</v>
      </c>
      <c r="B242" s="114"/>
      <c r="C242" s="114" t="s">
        <v>539</v>
      </c>
      <c r="D242" s="114" t="s">
        <v>64</v>
      </c>
      <c r="E242" s="116">
        <v>42931</v>
      </c>
      <c r="F242" s="114" t="s">
        <v>540</v>
      </c>
      <c r="G242" s="114" t="s">
        <v>541</v>
      </c>
      <c r="H242" s="114"/>
      <c r="I242" s="114"/>
      <c r="J242" s="114"/>
      <c r="K242" s="114"/>
      <c r="L242" s="114" t="s">
        <v>350</v>
      </c>
      <c r="M242" s="103"/>
      <c r="N242" s="97"/>
    </row>
    <row r="243" spans="1:14" x14ac:dyDescent="0.2">
      <c r="A243" s="114">
        <v>126</v>
      </c>
      <c r="B243" s="114"/>
      <c r="C243" s="114" t="s">
        <v>542</v>
      </c>
      <c r="D243" s="156" t="s">
        <v>169</v>
      </c>
      <c r="E243" s="157">
        <v>42891</v>
      </c>
      <c r="F243" s="156" t="s">
        <v>416</v>
      </c>
      <c r="G243" s="114" t="s">
        <v>416</v>
      </c>
      <c r="H243" s="342"/>
      <c r="I243" s="342"/>
      <c r="J243" s="342"/>
      <c r="K243" s="342"/>
      <c r="L243" s="236" t="s">
        <v>115</v>
      </c>
      <c r="M243" s="103"/>
      <c r="N243" s="97"/>
    </row>
    <row r="244" spans="1:14" x14ac:dyDescent="0.2">
      <c r="A244" s="114">
        <v>115</v>
      </c>
      <c r="B244" s="114"/>
      <c r="C244" s="110" t="s">
        <v>543</v>
      </c>
      <c r="D244" s="237" t="s">
        <v>63</v>
      </c>
      <c r="E244" s="238">
        <v>42881</v>
      </c>
      <c r="F244" s="237" t="s">
        <v>173</v>
      </c>
      <c r="G244" s="110" t="s">
        <v>544</v>
      </c>
      <c r="H244" s="239"/>
      <c r="I244" s="239"/>
      <c r="J244" s="239"/>
      <c r="K244" s="239"/>
      <c r="L244" s="239" t="s">
        <v>197</v>
      </c>
      <c r="M244" s="103"/>
      <c r="N244" s="97"/>
    </row>
    <row r="245" spans="1:14" x14ac:dyDescent="0.2">
      <c r="A245" s="114">
        <v>116</v>
      </c>
      <c r="B245" s="114"/>
      <c r="C245" s="114" t="s">
        <v>545</v>
      </c>
      <c r="D245" s="114" t="s">
        <v>63</v>
      </c>
      <c r="E245" s="116">
        <v>42874</v>
      </c>
      <c r="F245" s="114" t="s">
        <v>341</v>
      </c>
      <c r="G245" s="114" t="s">
        <v>546</v>
      </c>
      <c r="H245" s="200"/>
      <c r="I245" s="200"/>
      <c r="J245" s="200"/>
      <c r="K245" s="200"/>
      <c r="L245" s="200" t="s">
        <v>265</v>
      </c>
      <c r="M245" s="103"/>
      <c r="N245" s="97"/>
    </row>
    <row r="246" spans="1:14" x14ac:dyDescent="0.2">
      <c r="A246" s="110">
        <v>151</v>
      </c>
      <c r="B246" s="110"/>
      <c r="C246" s="114" t="s">
        <v>547</v>
      </c>
      <c r="D246" s="114" t="s">
        <v>83</v>
      </c>
      <c r="E246" s="116">
        <v>42954</v>
      </c>
      <c r="F246" s="114" t="s">
        <v>65</v>
      </c>
      <c r="G246" s="114" t="s">
        <v>87</v>
      </c>
      <c r="H246" s="114"/>
      <c r="I246" s="114"/>
      <c r="J246" s="114"/>
      <c r="K246" s="114"/>
      <c r="L246" s="114" t="s">
        <v>174</v>
      </c>
      <c r="M246" s="103"/>
      <c r="N246" s="97"/>
    </row>
    <row r="247" spans="1:14" x14ac:dyDescent="0.2">
      <c r="A247" s="114"/>
      <c r="B247" s="114"/>
      <c r="C247" s="114"/>
      <c r="D247" s="114"/>
      <c r="E247" s="116"/>
      <c r="F247" s="114"/>
      <c r="G247" s="114"/>
      <c r="H247" s="114"/>
      <c r="I247" s="114"/>
      <c r="J247" s="114"/>
      <c r="K247" s="114"/>
      <c r="L247" s="114"/>
      <c r="M247" s="103"/>
      <c r="N247" s="97"/>
    </row>
    <row r="248" spans="1:14" x14ac:dyDescent="0.2">
      <c r="A248" s="231" t="s">
        <v>548</v>
      </c>
      <c r="B248" s="232"/>
      <c r="C248" s="232"/>
      <c r="D248" s="232"/>
      <c r="E248" s="232"/>
      <c r="F248" s="232"/>
      <c r="G248" s="232"/>
      <c r="H248" s="232"/>
      <c r="I248" s="232"/>
      <c r="J248" s="232"/>
      <c r="K248" s="232"/>
      <c r="L248" s="232"/>
      <c r="M248" s="233"/>
      <c r="N248" s="97"/>
    </row>
    <row r="249" spans="1:14" ht="19.5" customHeight="1" x14ac:dyDescent="0.2">
      <c r="A249" s="234" t="s">
        <v>517</v>
      </c>
      <c r="B249" s="235"/>
      <c r="C249" s="235"/>
      <c r="D249" s="235"/>
      <c r="E249" s="235"/>
      <c r="F249" s="235"/>
      <c r="G249" s="235"/>
      <c r="H249" s="235"/>
      <c r="I249" s="235"/>
      <c r="J249" s="235"/>
      <c r="K249" s="235"/>
      <c r="L249" s="235"/>
      <c r="M249" s="230" t="s">
        <v>549</v>
      </c>
      <c r="N249" s="97"/>
    </row>
    <row r="250" spans="1:14" ht="19.5" customHeight="1" x14ac:dyDescent="0.2">
      <c r="A250" s="114">
        <v>117</v>
      </c>
      <c r="B250" s="114"/>
      <c r="C250" s="112" t="s">
        <v>550</v>
      </c>
      <c r="D250" s="112" t="s">
        <v>64</v>
      </c>
      <c r="E250" s="113">
        <v>42883</v>
      </c>
      <c r="F250" s="114" t="s">
        <v>523</v>
      </c>
      <c r="G250" s="112" t="s">
        <v>551</v>
      </c>
      <c r="H250" s="112"/>
      <c r="I250" s="112"/>
      <c r="J250" s="112"/>
      <c r="K250" s="112"/>
      <c r="L250" s="112" t="s">
        <v>552</v>
      </c>
      <c r="M250" s="240"/>
      <c r="N250" s="97"/>
    </row>
    <row r="251" spans="1:14" ht="19.5" customHeight="1" x14ac:dyDescent="0.2">
      <c r="A251" s="241">
        <v>118</v>
      </c>
      <c r="B251" s="241"/>
      <c r="C251" s="114" t="s">
        <v>553</v>
      </c>
      <c r="D251" s="114" t="s">
        <v>63</v>
      </c>
      <c r="E251" s="116">
        <v>42914</v>
      </c>
      <c r="F251" s="114" t="s">
        <v>554</v>
      </c>
      <c r="G251" s="114" t="s">
        <v>104</v>
      </c>
      <c r="H251" s="200"/>
      <c r="I251" s="200"/>
      <c r="J251" s="200"/>
      <c r="K251" s="200"/>
      <c r="L251" s="200" t="s">
        <v>189</v>
      </c>
      <c r="M251" s="103"/>
      <c r="N251" s="97"/>
    </row>
    <row r="252" spans="1:14" x14ac:dyDescent="0.2">
      <c r="A252" s="114">
        <v>119</v>
      </c>
      <c r="B252" s="114"/>
      <c r="C252" s="124" t="s">
        <v>555</v>
      </c>
      <c r="D252" s="124" t="s">
        <v>63</v>
      </c>
      <c r="E252" s="125">
        <v>42907</v>
      </c>
      <c r="F252" s="124" t="s">
        <v>556</v>
      </c>
      <c r="G252" s="124" t="s">
        <v>557</v>
      </c>
      <c r="H252" s="242"/>
      <c r="I252" s="242"/>
      <c r="J252" s="242"/>
      <c r="K252" s="242"/>
      <c r="L252" s="242" t="s">
        <v>521</v>
      </c>
      <c r="M252" s="103"/>
      <c r="N252" s="97"/>
    </row>
    <row r="253" spans="1:14" x14ac:dyDescent="0.2">
      <c r="A253" s="241">
        <v>120</v>
      </c>
      <c r="B253" s="241"/>
      <c r="C253" s="114" t="s">
        <v>558</v>
      </c>
      <c r="D253" s="114" t="s">
        <v>64</v>
      </c>
      <c r="E253" s="116">
        <v>42873</v>
      </c>
      <c r="F253" s="114" t="s">
        <v>173</v>
      </c>
      <c r="G253" s="114" t="s">
        <v>559</v>
      </c>
      <c r="H253" s="200"/>
      <c r="I253" s="200"/>
      <c r="J253" s="200"/>
      <c r="K253" s="200"/>
      <c r="L253" s="200" t="s">
        <v>174</v>
      </c>
      <c r="M253" s="103"/>
      <c r="N253" s="97"/>
    </row>
    <row r="254" spans="1:14" x14ac:dyDescent="0.2">
      <c r="A254" s="114">
        <v>121</v>
      </c>
      <c r="B254" s="114"/>
      <c r="C254" s="110" t="s">
        <v>560</v>
      </c>
      <c r="D254" s="110" t="s">
        <v>63</v>
      </c>
      <c r="E254" s="115">
        <v>42853</v>
      </c>
      <c r="F254" s="110" t="s">
        <v>173</v>
      </c>
      <c r="G254" s="110" t="s">
        <v>561</v>
      </c>
      <c r="H254" s="239"/>
      <c r="I254" s="239"/>
      <c r="J254" s="239"/>
      <c r="K254" s="239"/>
      <c r="L254" s="239" t="s">
        <v>197</v>
      </c>
      <c r="M254" s="103"/>
      <c r="N254" s="97"/>
    </row>
    <row r="255" spans="1:14" ht="19.5" customHeight="1" x14ac:dyDescent="0.2">
      <c r="A255" s="110">
        <v>155</v>
      </c>
      <c r="B255" s="110"/>
      <c r="C255" s="110" t="s">
        <v>562</v>
      </c>
      <c r="D255" s="110" t="s">
        <v>83</v>
      </c>
      <c r="E255" s="115">
        <v>42929</v>
      </c>
      <c r="F255" s="110" t="s">
        <v>106</v>
      </c>
      <c r="G255" s="110" t="s">
        <v>203</v>
      </c>
      <c r="H255" s="110"/>
      <c r="I255" s="110"/>
      <c r="J255" s="110"/>
      <c r="K255" s="110"/>
      <c r="L255" s="110" t="s">
        <v>197</v>
      </c>
      <c r="M255" s="103"/>
      <c r="N255" s="97"/>
    </row>
    <row r="256" spans="1:14" ht="19.5" customHeight="1" x14ac:dyDescent="0.2">
      <c r="A256" s="114"/>
      <c r="B256" s="114"/>
      <c r="C256" s="110"/>
      <c r="D256" s="110"/>
      <c r="E256" s="115"/>
      <c r="F256" s="110"/>
      <c r="G256" s="110"/>
      <c r="H256" s="110"/>
      <c r="I256" s="110"/>
      <c r="J256" s="110"/>
      <c r="K256" s="110"/>
      <c r="L256" s="110"/>
      <c r="M256" s="103"/>
      <c r="N256" s="97"/>
    </row>
    <row r="257" spans="1:14" ht="19.5" customHeight="1" x14ac:dyDescent="0.2">
      <c r="A257" s="231" t="s">
        <v>563</v>
      </c>
      <c r="B257" s="232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3"/>
    </row>
    <row r="258" spans="1:14" x14ac:dyDescent="0.2">
      <c r="A258" s="234" t="s">
        <v>564</v>
      </c>
      <c r="B258" s="235"/>
      <c r="C258" s="235"/>
      <c r="D258" s="235"/>
      <c r="E258" s="235"/>
      <c r="F258" s="235"/>
      <c r="G258" s="235"/>
      <c r="H258" s="235"/>
      <c r="I258" s="235"/>
      <c r="J258" s="235"/>
      <c r="K258" s="235"/>
      <c r="L258" s="235"/>
      <c r="M258" s="230" t="s">
        <v>17</v>
      </c>
    </row>
    <row r="259" spans="1:14" x14ac:dyDescent="0.2">
      <c r="A259" s="114">
        <v>122</v>
      </c>
      <c r="B259" s="114"/>
      <c r="C259" s="114" t="s">
        <v>565</v>
      </c>
      <c r="D259" s="114" t="s">
        <v>64</v>
      </c>
      <c r="E259" s="116">
        <v>42637</v>
      </c>
      <c r="F259" s="114" t="s">
        <v>566</v>
      </c>
      <c r="G259" s="114" t="s">
        <v>567</v>
      </c>
      <c r="H259" s="200"/>
      <c r="I259" s="200"/>
      <c r="J259" s="200"/>
      <c r="K259" s="200"/>
      <c r="L259" s="200" t="s">
        <v>568</v>
      </c>
      <c r="M259" s="103"/>
    </row>
    <row r="260" spans="1:14" ht="19.5" customHeight="1" x14ac:dyDescent="0.2">
      <c r="A260" s="114">
        <v>123</v>
      </c>
      <c r="B260" s="114"/>
      <c r="C260" s="120" t="s">
        <v>569</v>
      </c>
      <c r="D260" s="243" t="s">
        <v>63</v>
      </c>
      <c r="E260" s="244">
        <v>42607</v>
      </c>
      <c r="F260" s="243" t="s">
        <v>200</v>
      </c>
      <c r="G260" s="245" t="s">
        <v>570</v>
      </c>
      <c r="H260" s="245"/>
      <c r="I260" s="245"/>
      <c r="J260" s="245"/>
      <c r="K260" s="245"/>
      <c r="L260" s="120" t="s">
        <v>185</v>
      </c>
      <c r="M260" s="103"/>
    </row>
    <row r="261" spans="1:14" ht="19.5" customHeight="1" x14ac:dyDescent="0.2">
      <c r="A261" s="114">
        <v>124</v>
      </c>
      <c r="B261" s="114"/>
      <c r="C261" s="114" t="s">
        <v>571</v>
      </c>
      <c r="D261" s="114" t="s">
        <v>63</v>
      </c>
      <c r="E261" s="116">
        <v>42586</v>
      </c>
      <c r="F261" s="114" t="s">
        <v>245</v>
      </c>
      <c r="G261" s="114" t="s">
        <v>572</v>
      </c>
      <c r="H261" s="200"/>
      <c r="I261" s="200"/>
      <c r="J261" s="200"/>
      <c r="K261" s="200"/>
      <c r="L261" s="200" t="s">
        <v>573</v>
      </c>
      <c r="M261" s="103"/>
    </row>
    <row r="262" spans="1:14" ht="19.5" customHeight="1" x14ac:dyDescent="0.2">
      <c r="A262" s="114">
        <v>125</v>
      </c>
      <c r="B262" s="114"/>
      <c r="C262" s="114" t="s">
        <v>198</v>
      </c>
      <c r="D262" s="114"/>
      <c r="E262" s="116"/>
      <c r="F262" s="114"/>
      <c r="G262" s="114"/>
      <c r="H262" s="200"/>
      <c r="I262" s="200"/>
      <c r="J262" s="200"/>
      <c r="K262" s="200"/>
      <c r="L262" s="200" t="s">
        <v>339</v>
      </c>
      <c r="M262" s="103"/>
    </row>
    <row r="263" spans="1:14" ht="19.5" customHeight="1" x14ac:dyDescent="0.2">
      <c r="A263" s="114"/>
      <c r="B263" s="114"/>
      <c r="C263" s="110"/>
      <c r="D263" s="110"/>
      <c r="E263" s="115"/>
      <c r="F263" s="110"/>
      <c r="G263" s="110"/>
      <c r="H263" s="110"/>
      <c r="I263" s="110"/>
      <c r="J263" s="110"/>
      <c r="K263" s="110"/>
      <c r="L263" s="110"/>
      <c r="M263" s="103"/>
    </row>
    <row r="264" spans="1:14" ht="19.5" customHeight="1" x14ac:dyDescent="0.2">
      <c r="A264" s="114"/>
      <c r="B264" s="114"/>
      <c r="C264" s="110"/>
      <c r="D264" s="110"/>
      <c r="E264" s="115"/>
      <c r="F264" s="110"/>
      <c r="G264" s="110"/>
      <c r="H264" s="110"/>
      <c r="I264" s="110"/>
      <c r="J264" s="110"/>
      <c r="K264" s="110"/>
      <c r="L264" s="110"/>
      <c r="M264" s="103"/>
    </row>
    <row r="265" spans="1:14" ht="19.5" customHeight="1" x14ac:dyDescent="0.2">
      <c r="A265" s="246" t="s">
        <v>574</v>
      </c>
      <c r="B265" s="247"/>
      <c r="C265" s="247"/>
      <c r="D265" s="247"/>
      <c r="E265" s="247"/>
      <c r="F265" s="247"/>
      <c r="G265" s="247"/>
      <c r="H265" s="247"/>
      <c r="I265" s="247"/>
      <c r="J265" s="247"/>
      <c r="K265" s="247"/>
      <c r="L265" s="247"/>
      <c r="M265" s="248"/>
    </row>
    <row r="266" spans="1:14" ht="19.5" customHeight="1" x14ac:dyDescent="0.2">
      <c r="A266" s="249" t="s">
        <v>575</v>
      </c>
      <c r="B266" s="250"/>
      <c r="C266" s="250"/>
      <c r="D266" s="250"/>
      <c r="E266" s="250"/>
      <c r="F266" s="250"/>
      <c r="G266" s="250"/>
      <c r="H266" s="250"/>
      <c r="I266" s="250"/>
      <c r="J266" s="250"/>
      <c r="K266" s="250"/>
      <c r="L266" s="250"/>
      <c r="M266" s="230" t="s">
        <v>576</v>
      </c>
    </row>
    <row r="267" spans="1:14" s="323" customFormat="1" ht="19.5" customHeight="1" x14ac:dyDescent="0.2">
      <c r="A267" s="251">
        <v>127</v>
      </c>
      <c r="B267" s="279"/>
      <c r="C267" s="120" t="s">
        <v>577</v>
      </c>
      <c r="D267" s="120" t="s">
        <v>64</v>
      </c>
      <c r="E267" s="121">
        <v>42214</v>
      </c>
      <c r="F267" s="120" t="s">
        <v>578</v>
      </c>
      <c r="G267" s="120" t="s">
        <v>579</v>
      </c>
      <c r="H267" s="120"/>
      <c r="I267" s="120"/>
      <c r="J267" s="120"/>
      <c r="K267" s="120"/>
      <c r="L267" s="120" t="s">
        <v>185</v>
      </c>
      <c r="M267" s="252"/>
      <c r="N267" s="328"/>
    </row>
    <row r="268" spans="1:14" x14ac:dyDescent="0.2">
      <c r="A268" s="126">
        <v>128</v>
      </c>
      <c r="B268" s="343"/>
      <c r="C268" s="253" t="s">
        <v>580</v>
      </c>
      <c r="D268" s="253" t="s">
        <v>64</v>
      </c>
      <c r="E268" s="254">
        <v>42149</v>
      </c>
      <c r="F268" s="253" t="s">
        <v>65</v>
      </c>
      <c r="G268" s="253" t="s">
        <v>559</v>
      </c>
      <c r="H268" s="255"/>
      <c r="I268" s="255"/>
      <c r="J268" s="255"/>
      <c r="K268" s="255"/>
      <c r="L268" s="255" t="s">
        <v>174</v>
      </c>
      <c r="M268" s="103"/>
    </row>
    <row r="269" spans="1:14" x14ac:dyDescent="0.2">
      <c r="A269" s="256">
        <v>129</v>
      </c>
      <c r="B269" s="279"/>
      <c r="C269" s="257" t="s">
        <v>198</v>
      </c>
      <c r="D269" s="257"/>
      <c r="E269" s="258"/>
      <c r="F269" s="257"/>
      <c r="G269" s="257"/>
      <c r="H269" s="259"/>
      <c r="I269" s="259"/>
      <c r="J269" s="259"/>
      <c r="K269" s="259"/>
      <c r="L269" s="259"/>
      <c r="M269" s="158"/>
    </row>
    <row r="270" spans="1:14" ht="19.5" customHeight="1" x14ac:dyDescent="0.2">
      <c r="A270" s="114"/>
      <c r="B270" s="114"/>
      <c r="C270" s="126"/>
      <c r="D270" s="126"/>
      <c r="E270" s="127"/>
      <c r="F270" s="126"/>
      <c r="G270" s="126"/>
      <c r="H270" s="126"/>
      <c r="I270" s="126"/>
      <c r="J270" s="126"/>
      <c r="K270" s="126"/>
      <c r="L270" s="126"/>
      <c r="M270" s="103"/>
    </row>
    <row r="271" spans="1:14" ht="19.5" customHeight="1" x14ac:dyDescent="0.2">
      <c r="A271" s="246" t="s">
        <v>581</v>
      </c>
      <c r="B271" s="247"/>
      <c r="C271" s="247"/>
      <c r="D271" s="247"/>
      <c r="E271" s="247"/>
      <c r="F271" s="247"/>
      <c r="G271" s="247"/>
      <c r="H271" s="247"/>
      <c r="I271" s="247"/>
      <c r="J271" s="247"/>
      <c r="K271" s="247"/>
      <c r="L271" s="247"/>
      <c r="M271" s="248"/>
    </row>
    <row r="272" spans="1:14" x14ac:dyDescent="0.2">
      <c r="A272" s="234" t="s">
        <v>582</v>
      </c>
      <c r="B272" s="235"/>
      <c r="C272" s="235"/>
      <c r="D272" s="235"/>
      <c r="E272" s="235"/>
      <c r="F272" s="235"/>
      <c r="G272" s="235"/>
      <c r="H272" s="235"/>
      <c r="I272" s="235"/>
      <c r="J272" s="235"/>
      <c r="K272" s="235"/>
      <c r="L272" s="235"/>
      <c r="M272" s="230" t="s">
        <v>583</v>
      </c>
    </row>
    <row r="273" spans="1:15" x14ac:dyDescent="0.2">
      <c r="A273" s="114">
        <v>131</v>
      </c>
      <c r="B273" s="114"/>
      <c r="C273" s="117" t="s">
        <v>584</v>
      </c>
      <c r="D273" s="118" t="s">
        <v>63</v>
      </c>
      <c r="E273" s="113">
        <v>41368</v>
      </c>
      <c r="F273" s="118" t="s">
        <v>84</v>
      </c>
      <c r="G273" s="118" t="s">
        <v>98</v>
      </c>
      <c r="H273" s="118"/>
      <c r="I273" s="118"/>
      <c r="J273" s="118"/>
      <c r="K273" s="118"/>
      <c r="L273" s="117" t="s">
        <v>177</v>
      </c>
      <c r="M273" s="103"/>
    </row>
    <row r="274" spans="1:15" x14ac:dyDescent="0.2">
      <c r="A274" s="246" t="s">
        <v>585</v>
      </c>
      <c r="B274" s="247"/>
      <c r="C274" s="247"/>
      <c r="D274" s="247"/>
      <c r="E274" s="247"/>
      <c r="F274" s="247"/>
      <c r="G274" s="247"/>
      <c r="H274" s="247"/>
      <c r="I274" s="247"/>
      <c r="J274" s="247"/>
      <c r="K274" s="247"/>
      <c r="L274" s="247"/>
      <c r="M274" s="248"/>
    </row>
    <row r="275" spans="1:15" x14ac:dyDescent="0.2">
      <c r="A275" s="234" t="s">
        <v>586</v>
      </c>
      <c r="B275" s="235"/>
      <c r="C275" s="235"/>
      <c r="D275" s="235"/>
      <c r="E275" s="235"/>
      <c r="F275" s="235"/>
      <c r="G275" s="235"/>
      <c r="H275" s="235"/>
      <c r="I275" s="235"/>
      <c r="J275" s="235"/>
      <c r="K275" s="235"/>
      <c r="L275" s="235"/>
      <c r="M275" s="230" t="s">
        <v>587</v>
      </c>
    </row>
    <row r="276" spans="1:15" x14ac:dyDescent="0.2">
      <c r="A276" s="114">
        <v>130</v>
      </c>
      <c r="B276" s="114"/>
      <c r="C276" s="114" t="s">
        <v>65</v>
      </c>
      <c r="D276" s="114" t="s">
        <v>64</v>
      </c>
      <c r="E276" s="116">
        <v>39556</v>
      </c>
      <c r="F276" s="114" t="s">
        <v>588</v>
      </c>
      <c r="G276" s="114" t="s">
        <v>589</v>
      </c>
      <c r="H276" s="200"/>
      <c r="I276" s="200"/>
      <c r="J276" s="200"/>
      <c r="K276" s="200"/>
      <c r="L276" s="200" t="s">
        <v>174</v>
      </c>
      <c r="M276" s="103"/>
    </row>
    <row r="277" spans="1:15" x14ac:dyDescent="0.2">
      <c r="A277" s="135" t="s">
        <v>590</v>
      </c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260" t="s">
        <v>591</v>
      </c>
    </row>
    <row r="278" spans="1:15" ht="19.5" customHeight="1" x14ac:dyDescent="0.2">
      <c r="A278" s="228" t="s">
        <v>592</v>
      </c>
      <c r="B278" s="229"/>
      <c r="C278" s="229"/>
      <c r="D278" s="229"/>
      <c r="E278" s="229"/>
      <c r="F278" s="229"/>
      <c r="G278" s="229"/>
      <c r="H278" s="229"/>
      <c r="I278" s="229"/>
      <c r="J278" s="229"/>
      <c r="K278" s="229"/>
      <c r="L278" s="229"/>
      <c r="M278" s="261" t="s">
        <v>593</v>
      </c>
    </row>
    <row r="279" spans="1:15" x14ac:dyDescent="0.2">
      <c r="A279" s="135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7"/>
    </row>
    <row r="280" spans="1:15" x14ac:dyDescent="0.2">
      <c r="A280" s="104" t="s">
        <v>594</v>
      </c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6"/>
    </row>
    <row r="281" spans="1:15" ht="19.5" customHeight="1" x14ac:dyDescent="0.2">
      <c r="A281" s="147" t="s">
        <v>595</v>
      </c>
      <c r="B281" s="148"/>
      <c r="C281" s="148"/>
      <c r="D281" s="148"/>
      <c r="E281" s="148"/>
      <c r="F281" s="148"/>
      <c r="G281" s="148"/>
      <c r="H281" s="148"/>
      <c r="I281" s="148"/>
      <c r="J281" s="148"/>
      <c r="K281" s="148"/>
      <c r="L281" s="148"/>
      <c r="M281" s="262" t="s">
        <v>593</v>
      </c>
      <c r="N281" s="329"/>
      <c r="O281" s="168"/>
    </row>
    <row r="282" spans="1:15" ht="19.5" customHeight="1" x14ac:dyDescent="0.2">
      <c r="A282" s="114">
        <v>132</v>
      </c>
      <c r="B282" s="114"/>
      <c r="C282" s="114" t="s">
        <v>596</v>
      </c>
      <c r="D282" s="156" t="s">
        <v>73</v>
      </c>
      <c r="E282" s="157">
        <v>42976</v>
      </c>
      <c r="F282" s="114" t="s">
        <v>368</v>
      </c>
      <c r="G282" s="114" t="s">
        <v>82</v>
      </c>
      <c r="H282" s="200"/>
      <c r="I282" s="200"/>
      <c r="J282" s="200"/>
      <c r="K282" s="200"/>
      <c r="L282" s="200" t="s">
        <v>174</v>
      </c>
      <c r="M282" s="103"/>
    </row>
    <row r="283" spans="1:15" x14ac:dyDescent="0.2">
      <c r="A283" s="114">
        <v>133</v>
      </c>
      <c r="B283" s="114"/>
      <c r="C283" s="114" t="s">
        <v>597</v>
      </c>
      <c r="D283" s="114" t="s">
        <v>263</v>
      </c>
      <c r="E283" s="116">
        <v>42943</v>
      </c>
      <c r="F283" s="114" t="s">
        <v>566</v>
      </c>
      <c r="G283" s="114" t="s">
        <v>598</v>
      </c>
      <c r="H283" s="200"/>
      <c r="I283" s="200"/>
      <c r="J283" s="200"/>
      <c r="K283" s="200"/>
      <c r="L283" s="200" t="s">
        <v>339</v>
      </c>
      <c r="M283" s="103"/>
    </row>
    <row r="284" spans="1:15" ht="19.5" customHeight="1" x14ac:dyDescent="0.2">
      <c r="A284" s="114">
        <v>134</v>
      </c>
      <c r="B284" s="114"/>
      <c r="C284" s="114" t="s">
        <v>599</v>
      </c>
      <c r="D284" s="114" t="s">
        <v>73</v>
      </c>
      <c r="E284" s="116">
        <v>42887</v>
      </c>
      <c r="F284" s="114" t="s">
        <v>95</v>
      </c>
      <c r="G284" s="114" t="s">
        <v>600</v>
      </c>
      <c r="H284" s="200"/>
      <c r="I284" s="200"/>
      <c r="J284" s="200"/>
      <c r="K284" s="200"/>
      <c r="L284" s="200" t="s">
        <v>50</v>
      </c>
      <c r="M284" s="103"/>
    </row>
    <row r="285" spans="1:15" ht="19.5" customHeight="1" x14ac:dyDescent="0.2">
      <c r="A285" s="114">
        <v>135</v>
      </c>
      <c r="B285" s="114"/>
      <c r="C285" s="114" t="s">
        <v>601</v>
      </c>
      <c r="D285" s="114" t="s">
        <v>78</v>
      </c>
      <c r="E285" s="116">
        <v>42899</v>
      </c>
      <c r="F285" s="114" t="s">
        <v>365</v>
      </c>
      <c r="G285" s="114" t="s">
        <v>602</v>
      </c>
      <c r="H285" s="200"/>
      <c r="I285" s="200"/>
      <c r="J285" s="200"/>
      <c r="K285" s="200"/>
      <c r="L285" s="114" t="s">
        <v>941</v>
      </c>
      <c r="M285" s="103"/>
    </row>
    <row r="286" spans="1:15" ht="19.5" customHeight="1" x14ac:dyDescent="0.2">
      <c r="A286" s="114">
        <v>136</v>
      </c>
      <c r="B286" s="114"/>
      <c r="C286" s="117" t="s">
        <v>603</v>
      </c>
      <c r="D286" s="118" t="s">
        <v>74</v>
      </c>
      <c r="E286" s="113">
        <v>42879</v>
      </c>
      <c r="F286" s="118" t="s">
        <v>84</v>
      </c>
      <c r="G286" s="118" t="s">
        <v>604</v>
      </c>
      <c r="H286" s="118"/>
      <c r="I286" s="118"/>
      <c r="J286" s="118"/>
      <c r="K286" s="118"/>
      <c r="L286" s="117" t="s">
        <v>177</v>
      </c>
      <c r="M286" s="103"/>
    </row>
    <row r="287" spans="1:15" x14ac:dyDescent="0.2">
      <c r="A287" s="114"/>
      <c r="B287" s="114"/>
      <c r="C287" s="117"/>
      <c r="D287" s="118"/>
      <c r="E287" s="113"/>
      <c r="F287" s="118"/>
      <c r="G287" s="118"/>
      <c r="H287" s="118"/>
      <c r="I287" s="118"/>
      <c r="J287" s="118"/>
      <c r="K287" s="118"/>
      <c r="L287" s="117"/>
      <c r="M287" s="103"/>
    </row>
    <row r="288" spans="1:15" x14ac:dyDescent="0.2">
      <c r="A288" s="114"/>
      <c r="B288" s="114"/>
      <c r="C288" s="117"/>
      <c r="D288" s="118"/>
      <c r="E288" s="113"/>
      <c r="F288" s="118"/>
      <c r="G288" s="118"/>
      <c r="H288" s="118"/>
      <c r="I288" s="118"/>
      <c r="J288" s="118"/>
      <c r="K288" s="118"/>
      <c r="L288" s="117"/>
      <c r="M288" s="103"/>
    </row>
    <row r="289" spans="1:15" ht="19.5" customHeight="1" x14ac:dyDescent="0.2">
      <c r="A289" s="104" t="s">
        <v>605</v>
      </c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6"/>
    </row>
    <row r="290" spans="1:15" ht="19.5" customHeight="1" x14ac:dyDescent="0.2">
      <c r="A290" s="147" t="s">
        <v>595</v>
      </c>
      <c r="B290" s="148"/>
      <c r="C290" s="148"/>
      <c r="D290" s="148"/>
      <c r="E290" s="148"/>
      <c r="F290" s="148"/>
      <c r="G290" s="148"/>
      <c r="H290" s="148"/>
      <c r="I290" s="148"/>
      <c r="J290" s="148"/>
      <c r="K290" s="148"/>
      <c r="L290" s="148"/>
      <c r="M290" s="262" t="s">
        <v>606</v>
      </c>
      <c r="N290" s="329"/>
      <c r="O290" s="168"/>
    </row>
    <row r="291" spans="1:15" ht="19.5" customHeight="1" x14ac:dyDescent="0.2">
      <c r="A291" s="114">
        <v>137</v>
      </c>
      <c r="B291" s="114"/>
      <c r="C291" s="114" t="s">
        <v>607</v>
      </c>
      <c r="D291" s="114" t="s">
        <v>244</v>
      </c>
      <c r="E291" s="116">
        <v>42980</v>
      </c>
      <c r="F291" s="114" t="s">
        <v>368</v>
      </c>
      <c r="G291" s="114" t="s">
        <v>608</v>
      </c>
      <c r="H291" s="200"/>
      <c r="I291" s="200"/>
      <c r="J291" s="200"/>
      <c r="K291" s="200"/>
      <c r="L291" s="200" t="s">
        <v>174</v>
      </c>
      <c r="M291" s="103"/>
    </row>
    <row r="292" spans="1:15" ht="19.5" customHeight="1" x14ac:dyDescent="0.2">
      <c r="A292" s="114">
        <v>138</v>
      </c>
      <c r="B292" s="114"/>
      <c r="C292" s="114" t="s">
        <v>609</v>
      </c>
      <c r="D292" s="114" t="s">
        <v>73</v>
      </c>
      <c r="E292" s="116">
        <v>42932</v>
      </c>
      <c r="F292" s="114" t="s">
        <v>566</v>
      </c>
      <c r="G292" s="114" t="s">
        <v>610</v>
      </c>
      <c r="H292" s="200"/>
      <c r="I292" s="200"/>
      <c r="J292" s="200"/>
      <c r="K292" s="200"/>
      <c r="L292" s="200" t="s">
        <v>339</v>
      </c>
      <c r="M292" s="103"/>
    </row>
    <row r="293" spans="1:15" ht="19.5" customHeight="1" x14ac:dyDescent="0.2">
      <c r="A293" s="114">
        <v>139</v>
      </c>
      <c r="B293" s="114"/>
      <c r="C293" s="114" t="s">
        <v>611</v>
      </c>
      <c r="D293" s="114" t="s">
        <v>74</v>
      </c>
      <c r="E293" s="116">
        <v>42892</v>
      </c>
      <c r="F293" s="114" t="s">
        <v>95</v>
      </c>
      <c r="G293" s="114" t="s">
        <v>97</v>
      </c>
      <c r="H293" s="200"/>
      <c r="I293" s="200"/>
      <c r="J293" s="200"/>
      <c r="K293" s="200"/>
      <c r="L293" s="200" t="s">
        <v>50</v>
      </c>
      <c r="M293" s="103"/>
      <c r="N293" s="97"/>
    </row>
    <row r="294" spans="1:15" ht="19.5" customHeight="1" x14ac:dyDescent="0.2">
      <c r="A294" s="114">
        <v>140</v>
      </c>
      <c r="B294" s="114"/>
      <c r="C294" s="117" t="s">
        <v>612</v>
      </c>
      <c r="D294" s="118" t="s">
        <v>77</v>
      </c>
      <c r="E294" s="113">
        <v>42824</v>
      </c>
      <c r="F294" s="118" t="s">
        <v>613</v>
      </c>
      <c r="G294" s="118" t="s">
        <v>614</v>
      </c>
      <c r="H294" s="118"/>
      <c r="I294" s="118"/>
      <c r="J294" s="118"/>
      <c r="K294" s="118"/>
      <c r="L294" s="117" t="s">
        <v>177</v>
      </c>
      <c r="M294" s="103"/>
      <c r="N294" s="97"/>
    </row>
    <row r="295" spans="1:15" ht="19.5" customHeight="1" x14ac:dyDescent="0.2">
      <c r="A295" s="114"/>
      <c r="B295" s="114"/>
      <c r="C295" s="117"/>
      <c r="D295" s="118"/>
      <c r="E295" s="113"/>
      <c r="F295" s="118"/>
      <c r="G295" s="118"/>
      <c r="H295" s="118"/>
      <c r="I295" s="118"/>
      <c r="J295" s="118"/>
      <c r="K295" s="118"/>
      <c r="L295" s="117"/>
      <c r="M295" s="103"/>
      <c r="N295" s="97"/>
    </row>
    <row r="296" spans="1:15" x14ac:dyDescent="0.2">
      <c r="A296" s="114"/>
      <c r="B296" s="114"/>
      <c r="C296" s="117"/>
      <c r="D296" s="118"/>
      <c r="E296" s="113"/>
      <c r="F296" s="118"/>
      <c r="G296" s="118"/>
      <c r="H296" s="118"/>
      <c r="I296" s="118"/>
      <c r="J296" s="118"/>
      <c r="K296" s="118"/>
      <c r="L296" s="117"/>
      <c r="M296" s="103"/>
      <c r="N296" s="97"/>
    </row>
    <row r="297" spans="1:15" x14ac:dyDescent="0.2">
      <c r="A297" s="104" t="s">
        <v>615</v>
      </c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6"/>
      <c r="N297" s="97"/>
    </row>
    <row r="298" spans="1:15" x14ac:dyDescent="0.2">
      <c r="A298" s="147" t="s">
        <v>616</v>
      </c>
      <c r="B298" s="148"/>
      <c r="C298" s="148"/>
      <c r="D298" s="148"/>
      <c r="E298" s="148"/>
      <c r="F298" s="148"/>
      <c r="G298" s="148"/>
      <c r="H298" s="148"/>
      <c r="I298" s="148"/>
      <c r="J298" s="148"/>
      <c r="K298" s="148"/>
      <c r="L298" s="148"/>
      <c r="M298" s="263" t="s">
        <v>617</v>
      </c>
      <c r="N298" s="97"/>
    </row>
    <row r="299" spans="1:15" x14ac:dyDescent="0.2">
      <c r="A299" s="124">
        <v>141</v>
      </c>
      <c r="B299" s="124"/>
      <c r="C299" s="124" t="s">
        <v>618</v>
      </c>
      <c r="D299" s="124" t="s">
        <v>244</v>
      </c>
      <c r="E299" s="125">
        <v>42580</v>
      </c>
      <c r="F299" s="124" t="s">
        <v>226</v>
      </c>
      <c r="G299" s="124" t="s">
        <v>520</v>
      </c>
      <c r="H299" s="124"/>
      <c r="I299" s="124"/>
      <c r="J299" s="124"/>
      <c r="K299" s="124"/>
      <c r="L299" s="124" t="s">
        <v>521</v>
      </c>
      <c r="M299" s="103"/>
      <c r="N299" s="97"/>
    </row>
    <row r="300" spans="1:15" x14ac:dyDescent="0.2">
      <c r="A300" s="114">
        <v>142</v>
      </c>
      <c r="B300" s="114"/>
      <c r="C300" s="114" t="s">
        <v>619</v>
      </c>
      <c r="D300" s="114" t="s">
        <v>74</v>
      </c>
      <c r="E300" s="116">
        <v>42574</v>
      </c>
      <c r="F300" s="114" t="s">
        <v>620</v>
      </c>
      <c r="G300" s="114" t="s">
        <v>621</v>
      </c>
      <c r="H300" s="114"/>
      <c r="I300" s="114"/>
      <c r="J300" s="114"/>
      <c r="K300" s="114"/>
      <c r="L300" s="114" t="s">
        <v>240</v>
      </c>
      <c r="M300" s="103"/>
      <c r="N300" s="97"/>
    </row>
    <row r="301" spans="1:15" x14ac:dyDescent="0.2">
      <c r="A301" s="114">
        <v>143</v>
      </c>
      <c r="B301" s="114"/>
      <c r="C301" s="114" t="s">
        <v>622</v>
      </c>
      <c r="D301" s="114" t="s">
        <v>244</v>
      </c>
      <c r="E301" s="116">
        <v>42574</v>
      </c>
      <c r="F301" s="114" t="s">
        <v>238</v>
      </c>
      <c r="G301" s="114" t="s">
        <v>72</v>
      </c>
      <c r="H301" s="114"/>
      <c r="I301" s="114"/>
      <c r="J301" s="114"/>
      <c r="K301" s="114"/>
      <c r="L301" s="114" t="s">
        <v>240</v>
      </c>
      <c r="M301" s="103"/>
      <c r="N301" s="97"/>
    </row>
    <row r="302" spans="1:15" x14ac:dyDescent="0.2">
      <c r="A302" s="124">
        <v>144</v>
      </c>
      <c r="B302" s="124"/>
      <c r="C302" s="110" t="s">
        <v>623</v>
      </c>
      <c r="D302" s="237" t="s">
        <v>74</v>
      </c>
      <c r="E302" s="238">
        <v>42557</v>
      </c>
      <c r="F302" s="237" t="s">
        <v>75</v>
      </c>
      <c r="G302" s="264" t="s">
        <v>76</v>
      </c>
      <c r="H302" s="264"/>
      <c r="I302" s="264"/>
      <c r="J302" s="264"/>
      <c r="K302" s="264"/>
      <c r="L302" s="110" t="s">
        <v>115</v>
      </c>
      <c r="M302" s="103"/>
      <c r="N302" s="97"/>
    </row>
    <row r="303" spans="1:15" x14ac:dyDescent="0.2">
      <c r="A303" s="114">
        <v>145</v>
      </c>
      <c r="B303" s="114"/>
      <c r="C303" s="120" t="s">
        <v>624</v>
      </c>
      <c r="D303" s="120" t="s">
        <v>74</v>
      </c>
      <c r="E303" s="121">
        <v>42555</v>
      </c>
      <c r="F303" s="120" t="s">
        <v>200</v>
      </c>
      <c r="G303" s="120" t="s">
        <v>625</v>
      </c>
      <c r="H303" s="122"/>
      <c r="I303" s="122"/>
      <c r="J303" s="122"/>
      <c r="K303" s="122"/>
      <c r="L303" s="122" t="s">
        <v>185</v>
      </c>
      <c r="M303" s="103"/>
      <c r="N303" s="97"/>
    </row>
    <row r="304" spans="1:15" x14ac:dyDescent="0.2">
      <c r="A304" s="124">
        <v>146</v>
      </c>
      <c r="B304" s="124"/>
      <c r="C304" s="124" t="s">
        <v>626</v>
      </c>
      <c r="D304" s="124" t="s">
        <v>73</v>
      </c>
      <c r="E304" s="125">
        <v>42553</v>
      </c>
      <c r="F304" s="124" t="s">
        <v>95</v>
      </c>
      <c r="G304" s="124" t="s">
        <v>627</v>
      </c>
      <c r="H304" s="124"/>
      <c r="I304" s="124"/>
      <c r="J304" s="124"/>
      <c r="K304" s="124"/>
      <c r="L304" s="124" t="s">
        <v>229</v>
      </c>
      <c r="M304" s="103"/>
      <c r="N304" s="97"/>
    </row>
    <row r="305" spans="1:14" x14ac:dyDescent="0.2">
      <c r="A305" s="124"/>
      <c r="B305" s="124"/>
      <c r="C305" s="124"/>
      <c r="D305" s="124"/>
      <c r="E305" s="125"/>
      <c r="F305" s="124"/>
      <c r="G305" s="124"/>
      <c r="H305" s="124"/>
      <c r="I305" s="124"/>
      <c r="J305" s="124"/>
      <c r="K305" s="124"/>
      <c r="L305" s="124"/>
      <c r="M305" s="103"/>
      <c r="N305" s="97"/>
    </row>
    <row r="306" spans="1:14" ht="19.5" customHeight="1" x14ac:dyDescent="0.2">
      <c r="A306" s="104" t="s">
        <v>628</v>
      </c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6"/>
      <c r="N306" s="97"/>
    </row>
    <row r="307" spans="1:14" x14ac:dyDescent="0.2">
      <c r="A307" s="147" t="s">
        <v>629</v>
      </c>
      <c r="B307" s="148"/>
      <c r="C307" s="148"/>
      <c r="D307" s="148"/>
      <c r="E307" s="148"/>
      <c r="F307" s="148"/>
      <c r="G307" s="148"/>
      <c r="H307" s="148"/>
      <c r="I307" s="148"/>
      <c r="J307" s="148"/>
      <c r="K307" s="148"/>
      <c r="L307" s="148"/>
      <c r="M307" s="263" t="s">
        <v>630</v>
      </c>
      <c r="N307" s="97"/>
    </row>
    <row r="308" spans="1:14" x14ac:dyDescent="0.2">
      <c r="A308" s="242">
        <v>147</v>
      </c>
      <c r="B308" s="242"/>
      <c r="C308" s="120" t="s">
        <v>631</v>
      </c>
      <c r="D308" s="120" t="s">
        <v>73</v>
      </c>
      <c r="E308" s="121">
        <v>42244</v>
      </c>
      <c r="F308" s="120" t="s">
        <v>101</v>
      </c>
      <c r="G308" s="120" t="s">
        <v>570</v>
      </c>
      <c r="H308" s="120"/>
      <c r="I308" s="120"/>
      <c r="J308" s="120"/>
      <c r="K308" s="120"/>
      <c r="L308" s="120" t="s">
        <v>185</v>
      </c>
      <c r="M308" s="103"/>
      <c r="N308" s="97"/>
    </row>
    <row r="309" spans="1:14" x14ac:dyDescent="0.2">
      <c r="A309" s="124"/>
      <c r="B309" s="124"/>
      <c r="C309" s="120"/>
      <c r="D309" s="120"/>
      <c r="E309" s="121"/>
      <c r="F309" s="120"/>
      <c r="G309" s="120"/>
      <c r="H309" s="120"/>
      <c r="I309" s="120"/>
      <c r="J309" s="120"/>
      <c r="K309" s="120"/>
      <c r="L309" s="120"/>
      <c r="M309" s="103"/>
      <c r="N309" s="97"/>
    </row>
    <row r="310" spans="1:14" ht="19.5" customHeight="1" x14ac:dyDescent="0.2">
      <c r="A310" s="135" t="s">
        <v>632</v>
      </c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7" t="s">
        <v>633</v>
      </c>
      <c r="N310" s="97"/>
    </row>
    <row r="311" spans="1:14" x14ac:dyDescent="0.2">
      <c r="A311" s="265"/>
      <c r="B311" s="266"/>
      <c r="C311" s="266"/>
      <c r="D311" s="266"/>
      <c r="E311" s="266"/>
      <c r="F311" s="266"/>
      <c r="G311" s="266"/>
      <c r="H311" s="266"/>
      <c r="I311" s="266"/>
      <c r="J311" s="266"/>
      <c r="K311" s="266"/>
      <c r="L311" s="266"/>
      <c r="M311" s="267"/>
      <c r="N311" s="97"/>
    </row>
    <row r="312" spans="1:14" x14ac:dyDescent="0.2">
      <c r="A312" s="104" t="s">
        <v>634</v>
      </c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6"/>
      <c r="N312" s="97"/>
    </row>
    <row r="313" spans="1:14" x14ac:dyDescent="0.2">
      <c r="A313" s="268" t="s">
        <v>635</v>
      </c>
      <c r="B313" s="269"/>
      <c r="C313" s="269"/>
      <c r="D313" s="269"/>
      <c r="E313" s="269"/>
      <c r="F313" s="269"/>
      <c r="G313" s="269"/>
      <c r="H313" s="269"/>
      <c r="I313" s="269"/>
      <c r="J313" s="269"/>
      <c r="K313" s="269"/>
      <c r="L313" s="269"/>
      <c r="M313" s="184" t="s">
        <v>636</v>
      </c>
      <c r="N313" s="97"/>
    </row>
    <row r="314" spans="1:14" x14ac:dyDescent="0.2">
      <c r="A314" s="110">
        <v>148</v>
      </c>
      <c r="B314" s="344"/>
      <c r="C314" s="270" t="s">
        <v>637</v>
      </c>
      <c r="D314" s="271" t="s">
        <v>66</v>
      </c>
      <c r="E314" s="272">
        <v>42962</v>
      </c>
      <c r="F314" s="271" t="s">
        <v>165</v>
      </c>
      <c r="G314" s="271" t="s">
        <v>638</v>
      </c>
      <c r="H314" s="271"/>
      <c r="I314" s="271"/>
      <c r="J314" s="271"/>
      <c r="K314" s="271"/>
      <c r="L314" s="273" t="s">
        <v>167</v>
      </c>
      <c r="M314" s="103"/>
      <c r="N314" s="97"/>
    </row>
    <row r="315" spans="1:14" x14ac:dyDescent="0.2">
      <c r="A315" s="110">
        <v>149</v>
      </c>
      <c r="B315" s="110"/>
      <c r="C315" s="110" t="s">
        <v>639</v>
      </c>
      <c r="D315" s="110" t="s">
        <v>83</v>
      </c>
      <c r="E315" s="115">
        <v>42957</v>
      </c>
      <c r="F315" s="110" t="s">
        <v>170</v>
      </c>
      <c r="G315" s="110" t="s">
        <v>110</v>
      </c>
      <c r="H315" s="110"/>
      <c r="I315" s="110"/>
      <c r="J315" s="110"/>
      <c r="K315" s="110"/>
      <c r="L315" s="110" t="s">
        <v>115</v>
      </c>
      <c r="M315" s="103"/>
      <c r="N315" s="97"/>
    </row>
    <row r="316" spans="1:14" x14ac:dyDescent="0.2">
      <c r="A316" s="110">
        <v>150</v>
      </c>
      <c r="B316" s="110"/>
      <c r="C316" s="110" t="s">
        <v>640</v>
      </c>
      <c r="D316" s="110" t="s">
        <v>80</v>
      </c>
      <c r="E316" s="115">
        <v>42957</v>
      </c>
      <c r="F316" s="110" t="s">
        <v>377</v>
      </c>
      <c r="G316" s="110" t="s">
        <v>641</v>
      </c>
      <c r="H316" s="110"/>
      <c r="I316" s="110"/>
      <c r="J316" s="110"/>
      <c r="K316" s="110"/>
      <c r="L316" s="110" t="s">
        <v>197</v>
      </c>
      <c r="M316" s="103"/>
      <c r="N316" s="97"/>
    </row>
    <row r="318" spans="1:14" x14ac:dyDescent="0.2">
      <c r="A318" s="110">
        <v>152</v>
      </c>
      <c r="B318" s="110"/>
      <c r="C318" s="123" t="s">
        <v>642</v>
      </c>
      <c r="D318" s="123" t="s">
        <v>66</v>
      </c>
      <c r="E318" s="195">
        <v>42923</v>
      </c>
      <c r="F318" s="123" t="s">
        <v>643</v>
      </c>
      <c r="G318" s="123" t="s">
        <v>644</v>
      </c>
      <c r="H318" s="123"/>
      <c r="I318" s="123"/>
      <c r="J318" s="123"/>
      <c r="K318" s="123"/>
      <c r="L318" s="123" t="s">
        <v>334</v>
      </c>
      <c r="M318" s="103"/>
      <c r="N318" s="97"/>
    </row>
    <row r="319" spans="1:14" ht="19.5" customHeight="1" x14ac:dyDescent="0.2">
      <c r="A319" s="110">
        <v>153</v>
      </c>
      <c r="B319" s="110"/>
      <c r="C319" s="114" t="s">
        <v>645</v>
      </c>
      <c r="D319" s="114" t="s">
        <v>66</v>
      </c>
      <c r="E319" s="116">
        <v>42915</v>
      </c>
      <c r="F319" s="114" t="s">
        <v>226</v>
      </c>
      <c r="G319" s="114" t="s">
        <v>646</v>
      </c>
      <c r="H319" s="114"/>
      <c r="I319" s="114"/>
      <c r="J319" s="114"/>
      <c r="K319" s="114"/>
      <c r="L319" s="114" t="s">
        <v>293</v>
      </c>
      <c r="M319" s="158"/>
      <c r="N319" s="97"/>
    </row>
    <row r="320" spans="1:14" ht="19.5" customHeight="1" x14ac:dyDescent="0.2">
      <c r="A320" s="110"/>
      <c r="B320" s="110"/>
      <c r="C320" s="114"/>
      <c r="D320" s="114"/>
      <c r="E320" s="116"/>
      <c r="F320" s="114"/>
      <c r="G320" s="114"/>
      <c r="H320" s="114"/>
      <c r="I320" s="114"/>
      <c r="J320" s="114"/>
      <c r="K320" s="114"/>
      <c r="L320" s="114"/>
      <c r="M320" s="103"/>
      <c r="N320" s="97"/>
    </row>
    <row r="321" spans="1:14" ht="19.5" customHeight="1" x14ac:dyDescent="0.2">
      <c r="A321" s="110"/>
      <c r="B321" s="110"/>
      <c r="C321" s="114"/>
      <c r="D321" s="114"/>
      <c r="E321" s="116"/>
      <c r="F321" s="114"/>
      <c r="G321" s="114"/>
      <c r="H321" s="114"/>
      <c r="I321" s="114"/>
      <c r="J321" s="114"/>
      <c r="K321" s="114"/>
      <c r="L321" s="114"/>
      <c r="M321" s="103"/>
      <c r="N321" s="97"/>
    </row>
    <row r="322" spans="1:14" ht="19.5" customHeight="1" x14ac:dyDescent="0.2">
      <c r="A322" s="104" t="s">
        <v>647</v>
      </c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6"/>
      <c r="N322" s="97"/>
    </row>
    <row r="323" spans="1:14" ht="19.5" customHeight="1" x14ac:dyDescent="0.2">
      <c r="A323" s="268" t="s">
        <v>635</v>
      </c>
      <c r="B323" s="269"/>
      <c r="C323" s="269"/>
      <c r="D323" s="269"/>
      <c r="E323" s="269"/>
      <c r="F323" s="269"/>
      <c r="G323" s="269"/>
      <c r="H323" s="269"/>
      <c r="I323" s="269"/>
      <c r="J323" s="269"/>
      <c r="K323" s="269"/>
      <c r="L323" s="269"/>
      <c r="M323" s="184" t="s">
        <v>648</v>
      </c>
      <c r="N323" s="97"/>
    </row>
    <row r="324" spans="1:14" ht="19.5" customHeight="1" x14ac:dyDescent="0.2">
      <c r="A324" s="114">
        <v>154</v>
      </c>
      <c r="B324" s="156"/>
      <c r="C324" s="156" t="s">
        <v>649</v>
      </c>
      <c r="D324" s="156" t="s">
        <v>66</v>
      </c>
      <c r="E324" s="157">
        <v>42891</v>
      </c>
      <c r="F324" s="156" t="s">
        <v>114</v>
      </c>
      <c r="G324" s="156" t="s">
        <v>650</v>
      </c>
      <c r="H324" s="156"/>
      <c r="I324" s="156"/>
      <c r="J324" s="156"/>
      <c r="K324" s="156"/>
      <c r="L324" s="156" t="s">
        <v>250</v>
      </c>
      <c r="M324" s="103"/>
      <c r="N324" s="97"/>
    </row>
    <row r="325" spans="1:14" x14ac:dyDescent="0.2">
      <c r="A325" s="110">
        <v>157</v>
      </c>
      <c r="B325" s="110"/>
      <c r="C325" s="124" t="s">
        <v>651</v>
      </c>
      <c r="D325" s="124" t="s">
        <v>80</v>
      </c>
      <c r="E325" s="125">
        <v>42879</v>
      </c>
      <c r="F325" s="124" t="s">
        <v>652</v>
      </c>
      <c r="G325" s="124" t="s">
        <v>653</v>
      </c>
      <c r="H325" s="124"/>
      <c r="I325" s="124"/>
      <c r="J325" s="124"/>
      <c r="K325" s="124"/>
      <c r="L325" s="124" t="s">
        <v>521</v>
      </c>
      <c r="M325" s="103"/>
      <c r="N325" s="97"/>
    </row>
    <row r="326" spans="1:14" ht="19.5" customHeight="1" x14ac:dyDescent="0.2">
      <c r="A326" s="110">
        <v>158</v>
      </c>
      <c r="B326" s="110"/>
      <c r="C326" s="114" t="s">
        <v>654</v>
      </c>
      <c r="D326" s="114" t="s">
        <v>80</v>
      </c>
      <c r="E326" s="116">
        <v>42876</v>
      </c>
      <c r="F326" s="114" t="s">
        <v>655</v>
      </c>
      <c r="G326" s="114" t="s">
        <v>264</v>
      </c>
      <c r="H326" s="114"/>
      <c r="I326" s="114"/>
      <c r="J326" s="114"/>
      <c r="K326" s="114"/>
      <c r="L326" s="114" t="s">
        <v>265</v>
      </c>
      <c r="M326" s="103"/>
      <c r="N326" s="97"/>
    </row>
    <row r="327" spans="1:14" ht="19.5" customHeight="1" x14ac:dyDescent="0.2">
      <c r="A327" s="114">
        <v>159</v>
      </c>
      <c r="B327" s="114"/>
      <c r="C327" s="114" t="s">
        <v>656</v>
      </c>
      <c r="D327" s="114" t="s">
        <v>66</v>
      </c>
      <c r="E327" s="116">
        <v>42856</v>
      </c>
      <c r="F327" s="114" t="s">
        <v>652</v>
      </c>
      <c r="G327" s="114" t="s">
        <v>657</v>
      </c>
      <c r="H327" s="114"/>
      <c r="I327" s="114"/>
      <c r="J327" s="114"/>
      <c r="K327" s="114"/>
      <c r="L327" s="114" t="s">
        <v>310</v>
      </c>
      <c r="M327" s="103"/>
      <c r="N327" s="97"/>
    </row>
    <row r="328" spans="1:14" ht="19.5" customHeight="1" x14ac:dyDescent="0.2">
      <c r="A328" s="114"/>
      <c r="B328" s="114"/>
      <c r="C328" s="114"/>
      <c r="D328" s="114"/>
      <c r="E328" s="116"/>
      <c r="F328" s="114"/>
      <c r="G328" s="114"/>
      <c r="H328" s="114"/>
      <c r="I328" s="114"/>
      <c r="J328" s="114"/>
      <c r="K328" s="114"/>
      <c r="L328" s="114"/>
      <c r="M328" s="103"/>
      <c r="N328" s="97"/>
    </row>
    <row r="329" spans="1:14" x14ac:dyDescent="0.2">
      <c r="A329" s="114"/>
      <c r="B329" s="114"/>
      <c r="C329" s="114"/>
      <c r="D329" s="114"/>
      <c r="E329" s="116"/>
      <c r="F329" s="114"/>
      <c r="G329" s="114"/>
      <c r="H329" s="114"/>
      <c r="I329" s="114"/>
      <c r="J329" s="114"/>
      <c r="K329" s="114"/>
      <c r="L329" s="114"/>
      <c r="M329" s="103"/>
      <c r="N329" s="97"/>
    </row>
    <row r="330" spans="1:14" ht="19.5" customHeight="1" x14ac:dyDescent="0.2">
      <c r="A330" s="104" t="s">
        <v>658</v>
      </c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6"/>
      <c r="N330" s="97"/>
    </row>
    <row r="331" spans="1:14" ht="19.5" customHeight="1" x14ac:dyDescent="0.2">
      <c r="A331" s="268" t="s">
        <v>659</v>
      </c>
      <c r="B331" s="269"/>
      <c r="C331" s="269"/>
      <c r="D331" s="269"/>
      <c r="E331" s="269"/>
      <c r="F331" s="269"/>
      <c r="G331" s="269"/>
      <c r="H331" s="269"/>
      <c r="I331" s="269"/>
      <c r="J331" s="269"/>
      <c r="K331" s="269"/>
      <c r="L331" s="269"/>
      <c r="M331" s="184" t="s">
        <v>660</v>
      </c>
    </row>
    <row r="332" spans="1:14" ht="19.5" customHeight="1" x14ac:dyDescent="0.2">
      <c r="A332" s="274">
        <v>160</v>
      </c>
      <c r="B332" s="274"/>
      <c r="C332" s="274" t="s">
        <v>661</v>
      </c>
      <c r="D332" s="274" t="s">
        <v>83</v>
      </c>
      <c r="E332" s="275">
        <v>42569</v>
      </c>
      <c r="F332" s="274" t="s">
        <v>65</v>
      </c>
      <c r="G332" s="274" t="s">
        <v>662</v>
      </c>
      <c r="H332" s="274"/>
      <c r="I332" s="274"/>
      <c r="J332" s="274"/>
      <c r="K332" s="274"/>
      <c r="L332" s="274" t="s">
        <v>663</v>
      </c>
      <c r="M332" s="103"/>
    </row>
    <row r="333" spans="1:14" x14ac:dyDescent="0.2">
      <c r="A333" s="130">
        <v>161</v>
      </c>
      <c r="B333" s="130"/>
      <c r="C333" s="120" t="s">
        <v>664</v>
      </c>
      <c r="D333" s="120" t="s">
        <v>83</v>
      </c>
      <c r="E333" s="121">
        <v>42559</v>
      </c>
      <c r="F333" s="120" t="s">
        <v>665</v>
      </c>
      <c r="G333" s="120" t="s">
        <v>666</v>
      </c>
      <c r="H333" s="122"/>
      <c r="I333" s="122"/>
      <c r="J333" s="122"/>
      <c r="K333" s="122"/>
      <c r="L333" s="122" t="s">
        <v>185</v>
      </c>
      <c r="M333" s="103"/>
    </row>
    <row r="334" spans="1:14" ht="25.5" x14ac:dyDescent="0.2">
      <c r="A334" s="353">
        <v>162</v>
      </c>
      <c r="B334" s="353"/>
      <c r="C334" s="354" t="s">
        <v>667</v>
      </c>
      <c r="D334" s="354" t="s">
        <v>83</v>
      </c>
      <c r="E334" s="355">
        <v>42544</v>
      </c>
      <c r="F334" s="354" t="s">
        <v>215</v>
      </c>
      <c r="G334" s="356" t="s">
        <v>295</v>
      </c>
      <c r="H334" s="356"/>
      <c r="I334" s="356"/>
      <c r="J334" s="356"/>
      <c r="K334" s="356"/>
      <c r="L334" s="356" t="s">
        <v>207</v>
      </c>
      <c r="M334" s="103" t="s">
        <v>946</v>
      </c>
    </row>
    <row r="335" spans="1:14" x14ac:dyDescent="0.2">
      <c r="A335" s="130">
        <v>163</v>
      </c>
      <c r="B335" s="130"/>
      <c r="C335" s="114" t="s">
        <v>668</v>
      </c>
      <c r="D335" s="114" t="s">
        <v>80</v>
      </c>
      <c r="E335" s="116">
        <v>42509</v>
      </c>
      <c r="F335" s="114" t="s">
        <v>669</v>
      </c>
      <c r="G335" s="114" t="s">
        <v>670</v>
      </c>
      <c r="H335" s="114"/>
      <c r="I335" s="114"/>
      <c r="J335" s="114"/>
      <c r="K335" s="114"/>
      <c r="L335" s="114" t="s">
        <v>339</v>
      </c>
      <c r="M335" s="103"/>
    </row>
    <row r="336" spans="1:14" x14ac:dyDescent="0.2">
      <c r="A336" s="130"/>
      <c r="B336" s="130"/>
      <c r="C336" s="114"/>
      <c r="D336" s="114"/>
      <c r="E336" s="116"/>
      <c r="F336" s="114"/>
      <c r="G336" s="114"/>
      <c r="H336" s="114"/>
      <c r="I336" s="114"/>
      <c r="J336" s="114"/>
      <c r="K336" s="114"/>
      <c r="L336" s="114"/>
      <c r="M336" s="103"/>
    </row>
    <row r="337" spans="1:14" x14ac:dyDescent="0.2">
      <c r="A337" s="130"/>
      <c r="B337" s="130"/>
      <c r="C337" s="114"/>
      <c r="D337" s="114"/>
      <c r="E337" s="116"/>
      <c r="F337" s="114"/>
      <c r="G337" s="114"/>
      <c r="H337" s="114"/>
      <c r="I337" s="114"/>
      <c r="J337" s="114"/>
      <c r="K337" s="114"/>
      <c r="L337" s="114"/>
      <c r="M337" s="103"/>
    </row>
    <row r="338" spans="1:14" x14ac:dyDescent="0.2">
      <c r="A338" s="104" t="s">
        <v>671</v>
      </c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6"/>
    </row>
    <row r="339" spans="1:14" x14ac:dyDescent="0.2">
      <c r="A339" s="276" t="s">
        <v>672</v>
      </c>
      <c r="B339" s="277"/>
      <c r="C339" s="277"/>
      <c r="D339" s="277"/>
      <c r="E339" s="277"/>
      <c r="F339" s="277"/>
      <c r="G339" s="277"/>
      <c r="H339" s="277"/>
      <c r="I339" s="277"/>
      <c r="J339" s="277"/>
      <c r="K339" s="277"/>
      <c r="L339" s="277"/>
      <c r="M339" s="278" t="s">
        <v>673</v>
      </c>
    </row>
    <row r="340" spans="1:14" x14ac:dyDescent="0.2">
      <c r="A340" s="279">
        <v>164</v>
      </c>
      <c r="B340" s="279"/>
      <c r="C340" s="156" t="s">
        <v>674</v>
      </c>
      <c r="D340" s="156" t="s">
        <v>66</v>
      </c>
      <c r="E340" s="157">
        <v>42236</v>
      </c>
      <c r="F340" s="156" t="s">
        <v>65</v>
      </c>
      <c r="G340" s="156" t="s">
        <v>675</v>
      </c>
      <c r="H340" s="156"/>
      <c r="I340" s="156"/>
      <c r="J340" s="156"/>
      <c r="K340" s="156"/>
      <c r="L340" s="156" t="s">
        <v>436</v>
      </c>
      <c r="M340" s="158"/>
    </row>
    <row r="341" spans="1:14" x14ac:dyDescent="0.2">
      <c r="A341" s="114"/>
      <c r="B341" s="114"/>
      <c r="C341" s="114"/>
      <c r="D341" s="114"/>
      <c r="E341" s="116"/>
      <c r="F341" s="114"/>
      <c r="G341" s="114"/>
      <c r="H341" s="114"/>
      <c r="I341" s="114"/>
      <c r="J341" s="114"/>
      <c r="K341" s="114"/>
      <c r="L341" s="114"/>
      <c r="M341" s="103"/>
    </row>
    <row r="342" spans="1:14" x14ac:dyDescent="0.2">
      <c r="A342" s="104" t="s">
        <v>676</v>
      </c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6"/>
    </row>
    <row r="343" spans="1:14" x14ac:dyDescent="0.2">
      <c r="A343" s="268" t="s">
        <v>677</v>
      </c>
      <c r="B343" s="269"/>
      <c r="C343" s="269"/>
      <c r="D343" s="269"/>
      <c r="E343" s="269"/>
      <c r="F343" s="269"/>
      <c r="G343" s="269"/>
      <c r="H343" s="269"/>
      <c r="I343" s="269"/>
      <c r="J343" s="269"/>
      <c r="K343" s="269"/>
      <c r="L343" s="269"/>
      <c r="M343" s="184" t="s">
        <v>678</v>
      </c>
    </row>
    <row r="344" spans="1:14" x14ac:dyDescent="0.2">
      <c r="A344" s="156">
        <v>165</v>
      </c>
      <c r="B344" s="156"/>
      <c r="C344" s="156" t="s">
        <v>679</v>
      </c>
      <c r="D344" s="156" t="s">
        <v>80</v>
      </c>
      <c r="E344" s="157">
        <v>41807</v>
      </c>
      <c r="F344" s="156" t="s">
        <v>443</v>
      </c>
      <c r="G344" s="156" t="s">
        <v>680</v>
      </c>
      <c r="H344" s="156"/>
      <c r="I344" s="156"/>
      <c r="J344" s="156"/>
      <c r="K344" s="156"/>
      <c r="L344" s="156" t="s">
        <v>382</v>
      </c>
      <c r="M344" s="158"/>
    </row>
    <row r="345" spans="1:14" s="331" customFormat="1" x14ac:dyDescent="0.2">
      <c r="A345" s="280">
        <v>166</v>
      </c>
      <c r="B345" s="280"/>
      <c r="C345" s="174" t="s">
        <v>341</v>
      </c>
      <c r="D345" s="175" t="s">
        <v>83</v>
      </c>
      <c r="E345" s="121">
        <v>41683</v>
      </c>
      <c r="F345" s="174" t="s">
        <v>681</v>
      </c>
      <c r="G345" s="174" t="s">
        <v>682</v>
      </c>
      <c r="H345" s="174"/>
      <c r="I345" s="174"/>
      <c r="J345" s="174"/>
      <c r="K345" s="174"/>
      <c r="L345" s="174" t="s">
        <v>265</v>
      </c>
      <c r="M345" s="281"/>
      <c r="N345" s="330"/>
    </row>
    <row r="346" spans="1:14" s="331" customFormat="1" x14ac:dyDescent="0.2">
      <c r="A346" s="280"/>
      <c r="B346" s="280"/>
      <c r="C346" s="174"/>
      <c r="D346" s="175"/>
      <c r="E346" s="121"/>
      <c r="F346" s="174"/>
      <c r="G346" s="174"/>
      <c r="H346" s="174"/>
      <c r="I346" s="174"/>
      <c r="J346" s="174"/>
      <c r="K346" s="174"/>
      <c r="L346" s="174"/>
      <c r="M346" s="281"/>
      <c r="N346" s="330"/>
    </row>
    <row r="347" spans="1:14" x14ac:dyDescent="0.2">
      <c r="A347" s="135" t="s">
        <v>683</v>
      </c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282" t="s">
        <v>684</v>
      </c>
    </row>
    <row r="348" spans="1:14" x14ac:dyDescent="0.2">
      <c r="A348" s="212"/>
      <c r="B348" s="213"/>
      <c r="C348" s="213"/>
      <c r="D348" s="213"/>
      <c r="E348" s="214"/>
      <c r="F348" s="213"/>
      <c r="G348" s="213"/>
      <c r="H348" s="213"/>
      <c r="I348" s="213"/>
      <c r="J348" s="213"/>
      <c r="K348" s="213"/>
      <c r="L348" s="213"/>
      <c r="M348" s="282"/>
    </row>
    <row r="349" spans="1:14" x14ac:dyDescent="0.2">
      <c r="A349" s="104" t="s">
        <v>685</v>
      </c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6"/>
    </row>
    <row r="350" spans="1:14" x14ac:dyDescent="0.2">
      <c r="A350" s="191" t="s">
        <v>686</v>
      </c>
      <c r="B350" s="192"/>
      <c r="C350" s="192"/>
      <c r="D350" s="192"/>
      <c r="E350" s="193"/>
      <c r="F350" s="192"/>
      <c r="G350" s="192"/>
      <c r="H350" s="192"/>
      <c r="I350" s="192"/>
      <c r="J350" s="192"/>
      <c r="K350" s="192"/>
      <c r="L350" s="192"/>
      <c r="M350" s="201" t="s">
        <v>687</v>
      </c>
    </row>
    <row r="351" spans="1:14" x14ac:dyDescent="0.2">
      <c r="A351" s="114">
        <v>167</v>
      </c>
      <c r="B351" s="114"/>
      <c r="C351" s="114" t="s">
        <v>688</v>
      </c>
      <c r="D351" s="114" t="s">
        <v>62</v>
      </c>
      <c r="E351" s="116">
        <v>42957</v>
      </c>
      <c r="F351" s="114" t="s">
        <v>341</v>
      </c>
      <c r="G351" s="114" t="s">
        <v>689</v>
      </c>
      <c r="H351" s="200"/>
      <c r="I351" s="200"/>
      <c r="J351" s="200"/>
      <c r="K351" s="200"/>
      <c r="L351" s="200" t="s">
        <v>265</v>
      </c>
      <c r="M351" s="103"/>
      <c r="N351" s="97"/>
    </row>
    <row r="352" spans="1:14" x14ac:dyDescent="0.2">
      <c r="A352" s="114">
        <v>168</v>
      </c>
      <c r="B352" s="114"/>
      <c r="C352" s="114" t="s">
        <v>690</v>
      </c>
      <c r="D352" s="114" t="s">
        <v>86</v>
      </c>
      <c r="E352" s="116">
        <v>42952</v>
      </c>
      <c r="F352" s="114" t="s">
        <v>691</v>
      </c>
      <c r="G352" s="114" t="s">
        <v>692</v>
      </c>
      <c r="H352" s="200"/>
      <c r="I352" s="200"/>
      <c r="J352" s="200"/>
      <c r="K352" s="200"/>
      <c r="L352" s="200" t="s">
        <v>573</v>
      </c>
      <c r="M352" s="103"/>
      <c r="N352" s="97"/>
    </row>
    <row r="353" spans="1:14" x14ac:dyDescent="0.2">
      <c r="A353" s="114">
        <v>169</v>
      </c>
      <c r="B353" s="114"/>
      <c r="C353" s="274" t="s">
        <v>198</v>
      </c>
      <c r="D353" s="283"/>
      <c r="E353" s="284"/>
      <c r="F353" s="283"/>
      <c r="G353" s="285"/>
      <c r="H353" s="348"/>
      <c r="I353" s="348"/>
      <c r="J353" s="348"/>
      <c r="K353" s="348"/>
      <c r="L353" s="286" t="s">
        <v>663</v>
      </c>
      <c r="M353" s="103"/>
      <c r="N353" s="97"/>
    </row>
    <row r="354" spans="1:14" x14ac:dyDescent="0.2">
      <c r="A354" s="114">
        <v>170</v>
      </c>
      <c r="B354" s="114"/>
      <c r="C354" s="110" t="s">
        <v>693</v>
      </c>
      <c r="D354" s="110" t="s">
        <v>62</v>
      </c>
      <c r="E354" s="115">
        <v>42932</v>
      </c>
      <c r="F354" s="110" t="s">
        <v>377</v>
      </c>
      <c r="G354" s="110" t="s">
        <v>694</v>
      </c>
      <c r="H354" s="239"/>
      <c r="I354" s="239"/>
      <c r="J354" s="239"/>
      <c r="K354" s="239"/>
      <c r="L354" s="239" t="s">
        <v>197</v>
      </c>
      <c r="M354" s="103"/>
      <c r="N354" s="97"/>
    </row>
    <row r="356" spans="1:14" x14ac:dyDescent="0.2">
      <c r="A356" s="114">
        <v>172</v>
      </c>
      <c r="B356" s="114"/>
      <c r="C356" s="110" t="s">
        <v>695</v>
      </c>
      <c r="D356" s="110" t="s">
        <v>86</v>
      </c>
      <c r="E356" s="115">
        <v>42927</v>
      </c>
      <c r="F356" s="110" t="s">
        <v>75</v>
      </c>
      <c r="G356" s="110" t="s">
        <v>696</v>
      </c>
      <c r="H356" s="239"/>
      <c r="I356" s="239"/>
      <c r="J356" s="239"/>
      <c r="K356" s="239"/>
      <c r="L356" s="239" t="s">
        <v>115</v>
      </c>
      <c r="M356" s="103"/>
      <c r="N356" s="97"/>
    </row>
    <row r="357" spans="1:14" x14ac:dyDescent="0.2">
      <c r="A357" s="114">
        <v>53</v>
      </c>
      <c r="B357" s="114"/>
      <c r="C357" s="120" t="s">
        <v>198</v>
      </c>
      <c r="D357" s="120"/>
      <c r="E357" s="121"/>
      <c r="F357" s="120"/>
      <c r="G357" s="120"/>
      <c r="H357" s="122"/>
      <c r="I357" s="122"/>
      <c r="J357" s="122"/>
      <c r="K357" s="122"/>
      <c r="L357" s="122" t="s">
        <v>185</v>
      </c>
      <c r="M357" s="103"/>
      <c r="N357" s="97"/>
    </row>
    <row r="358" spans="1:14" x14ac:dyDescent="0.2">
      <c r="A358" s="114"/>
      <c r="B358" s="114"/>
      <c r="C358" s="120"/>
      <c r="D358" s="120"/>
      <c r="E358" s="121"/>
      <c r="F358" s="120"/>
      <c r="G358" s="120"/>
      <c r="H358" s="122"/>
      <c r="I358" s="122"/>
      <c r="J358" s="122"/>
      <c r="K358" s="122"/>
      <c r="L358" s="122"/>
      <c r="M358" s="103"/>
      <c r="N358" s="97"/>
    </row>
    <row r="359" spans="1:14" x14ac:dyDescent="0.2">
      <c r="A359" s="114"/>
      <c r="B359" s="114"/>
      <c r="C359" s="110"/>
      <c r="D359" s="110"/>
      <c r="E359" s="115"/>
      <c r="F359" s="110"/>
      <c r="G359" s="110"/>
      <c r="H359" s="110"/>
      <c r="I359" s="110"/>
      <c r="J359" s="110"/>
      <c r="K359" s="110"/>
      <c r="L359" s="110"/>
      <c r="M359" s="103"/>
      <c r="N359" s="97"/>
    </row>
    <row r="360" spans="1:14" x14ac:dyDescent="0.2">
      <c r="A360" s="231" t="s">
        <v>697</v>
      </c>
      <c r="B360" s="232"/>
      <c r="C360" s="232"/>
      <c r="D360" s="232"/>
      <c r="E360" s="232"/>
      <c r="F360" s="232"/>
      <c r="G360" s="232"/>
      <c r="H360" s="232"/>
      <c r="I360" s="232"/>
      <c r="J360" s="232"/>
      <c r="K360" s="232"/>
      <c r="L360" s="232"/>
      <c r="M360" s="233"/>
      <c r="N360" s="97"/>
    </row>
    <row r="361" spans="1:14" x14ac:dyDescent="0.2">
      <c r="A361" s="287" t="s">
        <v>686</v>
      </c>
      <c r="B361" s="288"/>
      <c r="C361" s="288"/>
      <c r="D361" s="288"/>
      <c r="E361" s="289"/>
      <c r="F361" s="288"/>
      <c r="G361" s="288"/>
      <c r="H361" s="288"/>
      <c r="I361" s="288"/>
      <c r="J361" s="288"/>
      <c r="K361" s="288"/>
      <c r="L361" s="288"/>
      <c r="M361" s="290" t="s">
        <v>698</v>
      </c>
      <c r="N361" s="97"/>
    </row>
    <row r="362" spans="1:14" x14ac:dyDescent="0.2">
      <c r="A362" s="114">
        <v>173</v>
      </c>
      <c r="B362" s="114"/>
      <c r="C362" s="114" t="s">
        <v>699</v>
      </c>
      <c r="D362" s="114" t="s">
        <v>86</v>
      </c>
      <c r="E362" s="116">
        <v>42911</v>
      </c>
      <c r="F362" s="114" t="s">
        <v>700</v>
      </c>
      <c r="G362" s="114" t="s">
        <v>318</v>
      </c>
      <c r="H362" s="114"/>
      <c r="I362" s="114"/>
      <c r="J362" s="114"/>
      <c r="K362" s="114"/>
      <c r="L362" s="114" t="s">
        <v>250</v>
      </c>
      <c r="M362" s="103"/>
      <c r="N362" s="97"/>
    </row>
    <row r="363" spans="1:14" x14ac:dyDescent="0.2">
      <c r="A363" s="351">
        <v>174</v>
      </c>
      <c r="B363" s="351"/>
      <c r="C363" s="351" t="s">
        <v>701</v>
      </c>
      <c r="D363" s="351" t="s">
        <v>62</v>
      </c>
      <c r="E363" s="352">
        <v>42910</v>
      </c>
      <c r="F363" s="351" t="s">
        <v>702</v>
      </c>
      <c r="G363" s="351" t="s">
        <v>703</v>
      </c>
      <c r="H363" s="351"/>
      <c r="I363" s="351"/>
      <c r="J363" s="351"/>
      <c r="K363" s="351"/>
      <c r="L363" s="351" t="s">
        <v>495</v>
      </c>
      <c r="M363" s="103" t="s">
        <v>945</v>
      </c>
      <c r="N363" s="97"/>
    </row>
    <row r="364" spans="1:14" x14ac:dyDescent="0.2">
      <c r="A364" s="114">
        <v>175</v>
      </c>
      <c r="B364" s="114"/>
      <c r="C364" s="110" t="s">
        <v>704</v>
      </c>
      <c r="D364" s="110" t="s">
        <v>62</v>
      </c>
      <c r="E364" s="115">
        <v>42900</v>
      </c>
      <c r="F364" s="110" t="s">
        <v>61</v>
      </c>
      <c r="G364" s="110" t="s">
        <v>705</v>
      </c>
      <c r="H364" s="110"/>
      <c r="I364" s="110"/>
      <c r="J364" s="110"/>
      <c r="K364" s="110"/>
      <c r="L364" s="110" t="s">
        <v>115</v>
      </c>
      <c r="M364" s="103"/>
      <c r="N364" s="97"/>
    </row>
    <row r="365" spans="1:14" x14ac:dyDescent="0.2">
      <c r="A365" s="114">
        <v>176</v>
      </c>
      <c r="B365" s="114"/>
      <c r="C365" s="114" t="s">
        <v>706</v>
      </c>
      <c r="D365" s="114" t="s">
        <v>62</v>
      </c>
      <c r="E365" s="116">
        <v>42879</v>
      </c>
      <c r="F365" s="114" t="s">
        <v>92</v>
      </c>
      <c r="G365" s="114" t="s">
        <v>707</v>
      </c>
      <c r="H365" s="114"/>
      <c r="I365" s="114"/>
      <c r="J365" s="114"/>
      <c r="K365" s="114"/>
      <c r="L365" s="114" t="s">
        <v>941</v>
      </c>
      <c r="M365" s="103"/>
      <c r="N365" s="97"/>
    </row>
    <row r="366" spans="1:14" x14ac:dyDescent="0.2">
      <c r="A366" s="114">
        <v>177</v>
      </c>
      <c r="B366" s="114"/>
      <c r="C366" s="114" t="s">
        <v>708</v>
      </c>
      <c r="D366" s="114" t="s">
        <v>86</v>
      </c>
      <c r="E366" s="116">
        <v>42873</v>
      </c>
      <c r="F366" s="114" t="s">
        <v>238</v>
      </c>
      <c r="G366" s="114" t="s">
        <v>89</v>
      </c>
      <c r="H366" s="114"/>
      <c r="I366" s="114"/>
      <c r="J366" s="114"/>
      <c r="K366" s="114"/>
      <c r="L366" s="114" t="s">
        <v>240</v>
      </c>
      <c r="M366" s="103"/>
      <c r="N366" s="97"/>
    </row>
    <row r="367" spans="1:14" x14ac:dyDescent="0.2">
      <c r="A367" s="114">
        <v>178</v>
      </c>
      <c r="B367" s="114"/>
      <c r="C367" s="112" t="s">
        <v>709</v>
      </c>
      <c r="D367" s="112" t="s">
        <v>62</v>
      </c>
      <c r="E367" s="113">
        <v>42870</v>
      </c>
      <c r="F367" s="112" t="s">
        <v>354</v>
      </c>
      <c r="G367" s="112" t="s">
        <v>710</v>
      </c>
      <c r="H367" s="112"/>
      <c r="I367" s="112"/>
      <c r="J367" s="112"/>
      <c r="K367" s="112"/>
      <c r="L367" s="112" t="s">
        <v>552</v>
      </c>
      <c r="M367" s="103"/>
      <c r="N367" s="97"/>
    </row>
    <row r="368" spans="1:14" x14ac:dyDescent="0.2">
      <c r="A368" s="114">
        <v>179</v>
      </c>
      <c r="B368" s="114"/>
      <c r="C368" s="114" t="s">
        <v>711</v>
      </c>
      <c r="D368" s="114" t="s">
        <v>86</v>
      </c>
      <c r="E368" s="116">
        <v>42861</v>
      </c>
      <c r="F368" s="114" t="s">
        <v>90</v>
      </c>
      <c r="G368" s="114" t="s">
        <v>712</v>
      </c>
      <c r="H368" s="114"/>
      <c r="I368" s="114"/>
      <c r="J368" s="114"/>
      <c r="K368" s="114"/>
      <c r="L368" s="114" t="s">
        <v>181</v>
      </c>
      <c r="M368" s="103"/>
      <c r="N368" s="97"/>
    </row>
    <row r="369" spans="1:14" x14ac:dyDescent="0.2">
      <c r="A369" s="114"/>
      <c r="B369" s="114"/>
      <c r="C369" s="114"/>
      <c r="D369" s="114"/>
      <c r="E369" s="116"/>
      <c r="F369" s="114"/>
      <c r="G369" s="114"/>
      <c r="H369" s="114"/>
      <c r="I369" s="114"/>
      <c r="J369" s="114"/>
      <c r="K369" s="114"/>
      <c r="L369" s="114"/>
      <c r="M369" s="103"/>
      <c r="N369" s="97"/>
    </row>
    <row r="370" spans="1:14" x14ac:dyDescent="0.2">
      <c r="A370" s="114"/>
      <c r="B370" s="114"/>
      <c r="C370" s="114"/>
      <c r="D370" s="114"/>
      <c r="E370" s="116"/>
      <c r="F370" s="114"/>
      <c r="G370" s="114"/>
      <c r="H370" s="114"/>
      <c r="I370" s="114"/>
      <c r="J370" s="114"/>
      <c r="K370" s="114"/>
      <c r="L370" s="114"/>
      <c r="M370" s="103"/>
      <c r="N370" s="97"/>
    </row>
    <row r="371" spans="1:14" x14ac:dyDescent="0.2">
      <c r="A371" s="104" t="s">
        <v>713</v>
      </c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6"/>
      <c r="N371" s="97"/>
    </row>
    <row r="372" spans="1:14" x14ac:dyDescent="0.2">
      <c r="A372" s="291" t="s">
        <v>714</v>
      </c>
      <c r="B372" s="292"/>
      <c r="C372" s="292"/>
      <c r="D372" s="292"/>
      <c r="E372" s="292"/>
      <c r="F372" s="292"/>
      <c r="G372" s="292"/>
      <c r="H372" s="292"/>
      <c r="I372" s="292"/>
      <c r="J372" s="292"/>
      <c r="K372" s="292"/>
      <c r="L372" s="292"/>
      <c r="M372" s="201" t="s">
        <v>715</v>
      </c>
      <c r="N372" s="97"/>
    </row>
    <row r="373" spans="1:14" x14ac:dyDescent="0.2">
      <c r="A373" s="114">
        <v>180</v>
      </c>
      <c r="B373" s="114"/>
      <c r="C373" s="114" t="s">
        <v>716</v>
      </c>
      <c r="D373" s="114" t="s">
        <v>363</v>
      </c>
      <c r="E373" s="116">
        <v>42603</v>
      </c>
      <c r="F373" s="114" t="s">
        <v>407</v>
      </c>
      <c r="G373" s="114" t="s">
        <v>717</v>
      </c>
      <c r="H373" s="114"/>
      <c r="I373" s="114"/>
      <c r="J373" s="114"/>
      <c r="K373" s="114"/>
      <c r="L373" s="114" t="s">
        <v>382</v>
      </c>
      <c r="M373" s="103"/>
      <c r="N373" s="97"/>
    </row>
    <row r="374" spans="1:14" x14ac:dyDescent="0.2">
      <c r="A374" s="114">
        <v>181</v>
      </c>
      <c r="B374" s="342"/>
      <c r="C374" s="270" t="s">
        <v>718</v>
      </c>
      <c r="D374" s="271" t="s">
        <v>86</v>
      </c>
      <c r="E374" s="272">
        <v>42582</v>
      </c>
      <c r="F374" s="271" t="s">
        <v>719</v>
      </c>
      <c r="G374" s="271" t="s">
        <v>720</v>
      </c>
      <c r="H374" s="271"/>
      <c r="I374" s="271"/>
      <c r="J374" s="271"/>
      <c r="K374" s="271"/>
      <c r="L374" s="273" t="s">
        <v>167</v>
      </c>
      <c r="M374" s="103"/>
      <c r="N374" s="97"/>
    </row>
    <row r="375" spans="1:14" x14ac:dyDescent="0.2">
      <c r="A375" s="110">
        <v>182</v>
      </c>
      <c r="B375" s="110"/>
      <c r="C375" s="110" t="s">
        <v>721</v>
      </c>
      <c r="D375" s="110" t="s">
        <v>86</v>
      </c>
      <c r="E375" s="115">
        <v>42561</v>
      </c>
      <c r="F375" s="110" t="s">
        <v>61</v>
      </c>
      <c r="G375" s="110" t="s">
        <v>722</v>
      </c>
      <c r="H375" s="110"/>
      <c r="I375" s="110"/>
      <c r="J375" s="110"/>
      <c r="K375" s="110"/>
      <c r="L375" s="110" t="s">
        <v>115</v>
      </c>
      <c r="M375" s="103"/>
      <c r="N375" s="97"/>
    </row>
    <row r="376" spans="1:14" x14ac:dyDescent="0.2">
      <c r="A376" s="110"/>
      <c r="B376" s="110"/>
      <c r="C376" s="110"/>
      <c r="D376" s="110"/>
      <c r="E376" s="115"/>
      <c r="F376" s="110"/>
      <c r="G376" s="110"/>
      <c r="H376" s="110"/>
      <c r="I376" s="110"/>
      <c r="J376" s="110"/>
      <c r="K376" s="110"/>
      <c r="L376" s="110"/>
      <c r="M376" s="103"/>
      <c r="N376" s="97"/>
    </row>
    <row r="377" spans="1:14" x14ac:dyDescent="0.2">
      <c r="A377" s="110"/>
      <c r="B377" s="110"/>
      <c r="C377" s="110"/>
      <c r="D377" s="110"/>
      <c r="E377" s="115"/>
      <c r="F377" s="110"/>
      <c r="G377" s="110"/>
      <c r="H377" s="110"/>
      <c r="I377" s="110"/>
      <c r="J377" s="110"/>
      <c r="K377" s="110"/>
      <c r="L377" s="110"/>
      <c r="M377" s="103"/>
      <c r="N377" s="97"/>
    </row>
    <row r="378" spans="1:14" x14ac:dyDescent="0.2">
      <c r="A378" s="231" t="s">
        <v>723</v>
      </c>
      <c r="B378" s="232"/>
      <c r="C378" s="232"/>
      <c r="D378" s="232"/>
      <c r="E378" s="232"/>
      <c r="F378" s="232"/>
      <c r="G378" s="232"/>
      <c r="H378" s="232"/>
      <c r="I378" s="232"/>
      <c r="J378" s="232"/>
      <c r="K378" s="232"/>
      <c r="L378" s="232"/>
      <c r="M378" s="233"/>
      <c r="N378" s="97"/>
    </row>
    <row r="379" spans="1:14" x14ac:dyDescent="0.2">
      <c r="A379" s="293" t="s">
        <v>724</v>
      </c>
      <c r="B379" s="294"/>
      <c r="C379" s="294"/>
      <c r="D379" s="294"/>
      <c r="E379" s="294"/>
      <c r="F379" s="294"/>
      <c r="G379" s="294"/>
      <c r="H379" s="294"/>
      <c r="I379" s="294"/>
      <c r="J379" s="294"/>
      <c r="K379" s="294"/>
      <c r="L379" s="294"/>
      <c r="M379" s="290" t="s">
        <v>213</v>
      </c>
      <c r="N379" s="97"/>
    </row>
    <row r="380" spans="1:14" x14ac:dyDescent="0.2">
      <c r="A380" s="151">
        <v>183</v>
      </c>
      <c r="B380" s="151"/>
      <c r="C380" s="114" t="s">
        <v>725</v>
      </c>
      <c r="D380" s="114" t="s">
        <v>86</v>
      </c>
      <c r="E380" s="116">
        <v>42182</v>
      </c>
      <c r="F380" s="114" t="s">
        <v>92</v>
      </c>
      <c r="G380" s="114" t="s">
        <v>726</v>
      </c>
      <c r="H380" s="114"/>
      <c r="I380" s="114"/>
      <c r="J380" s="114"/>
      <c r="K380" s="114"/>
      <c r="L380" s="114" t="s">
        <v>9</v>
      </c>
      <c r="M380" s="103"/>
      <c r="N380" s="97"/>
    </row>
    <row r="381" spans="1:14" x14ac:dyDescent="0.2">
      <c r="A381" s="151"/>
      <c r="B381" s="151"/>
      <c r="C381" s="114"/>
      <c r="D381" s="114"/>
      <c r="E381" s="116"/>
      <c r="F381" s="114"/>
      <c r="G381" s="114"/>
      <c r="H381" s="114"/>
      <c r="I381" s="114"/>
      <c r="J381" s="114"/>
      <c r="K381" s="114"/>
      <c r="L381" s="114"/>
      <c r="M381" s="103"/>
      <c r="N381" s="97"/>
    </row>
    <row r="382" spans="1:14" x14ac:dyDescent="0.2">
      <c r="A382" s="104" t="s">
        <v>727</v>
      </c>
      <c r="B382" s="105"/>
      <c r="C382" s="105"/>
      <c r="D382" s="105"/>
      <c r="E382" s="105"/>
      <c r="F382" s="105"/>
      <c r="G382" s="105"/>
      <c r="H382" s="105"/>
      <c r="I382" s="105"/>
      <c r="J382" s="105"/>
      <c r="K382" s="105"/>
      <c r="L382" s="105"/>
      <c r="M382" s="106"/>
      <c r="N382" s="97"/>
    </row>
    <row r="383" spans="1:14" x14ac:dyDescent="0.2">
      <c r="A383" s="291" t="s">
        <v>728</v>
      </c>
      <c r="B383" s="292"/>
      <c r="C383" s="292"/>
      <c r="D383" s="292"/>
      <c r="E383" s="292"/>
      <c r="F383" s="292"/>
      <c r="G383" s="292"/>
      <c r="H383" s="292"/>
      <c r="I383" s="292"/>
      <c r="J383" s="292"/>
      <c r="K383" s="292"/>
      <c r="L383" s="292"/>
      <c r="M383" s="201" t="s">
        <v>729</v>
      </c>
      <c r="N383" s="97"/>
    </row>
    <row r="384" spans="1:14" x14ac:dyDescent="0.2">
      <c r="A384" s="114">
        <v>184</v>
      </c>
      <c r="B384" s="114"/>
      <c r="C384" s="114" t="s">
        <v>730</v>
      </c>
      <c r="D384" s="114" t="s">
        <v>86</v>
      </c>
      <c r="E384" s="116">
        <v>41879</v>
      </c>
      <c r="F384" s="114" t="s">
        <v>731</v>
      </c>
      <c r="G384" s="114" t="s">
        <v>732</v>
      </c>
      <c r="H384" s="200"/>
      <c r="I384" s="200"/>
      <c r="J384" s="200"/>
      <c r="K384" s="200"/>
      <c r="L384" s="200" t="s">
        <v>293</v>
      </c>
      <c r="M384" s="103"/>
      <c r="N384" s="97"/>
    </row>
    <row r="385" spans="1:14" x14ac:dyDescent="0.2">
      <c r="A385" s="295">
        <v>185</v>
      </c>
      <c r="B385" s="345"/>
      <c r="C385" s="296" t="s">
        <v>107</v>
      </c>
      <c r="D385" s="296" t="s">
        <v>62</v>
      </c>
      <c r="E385" s="297">
        <v>41052</v>
      </c>
      <c r="F385" s="296" t="s">
        <v>108</v>
      </c>
      <c r="G385" s="296" t="s">
        <v>109</v>
      </c>
      <c r="H385" s="298"/>
      <c r="I385" s="298"/>
      <c r="J385" s="298"/>
      <c r="K385" s="298"/>
      <c r="L385" s="298" t="s">
        <v>9</v>
      </c>
      <c r="M385" s="158"/>
      <c r="N385" s="97"/>
    </row>
    <row r="386" spans="1:14" x14ac:dyDescent="0.2">
      <c r="A386" s="151"/>
      <c r="B386" s="151"/>
      <c r="C386" s="114"/>
      <c r="D386" s="114"/>
      <c r="E386" s="116"/>
      <c r="F386" s="114"/>
      <c r="G386" s="114"/>
      <c r="H386" s="114"/>
      <c r="I386" s="114"/>
      <c r="J386" s="114"/>
      <c r="K386" s="114"/>
      <c r="L386" s="114"/>
      <c r="M386" s="103"/>
      <c r="N386" s="97"/>
    </row>
    <row r="387" spans="1:14" x14ac:dyDescent="0.2">
      <c r="A387" s="228" t="s">
        <v>733</v>
      </c>
      <c r="B387" s="229"/>
      <c r="C387" s="229"/>
      <c r="D387" s="229"/>
      <c r="E387" s="229"/>
      <c r="F387" s="229"/>
      <c r="G387" s="229"/>
      <c r="H387" s="229"/>
      <c r="I387" s="229"/>
      <c r="J387" s="229"/>
      <c r="K387" s="229"/>
      <c r="L387" s="229"/>
      <c r="M387" s="282" t="s">
        <v>734</v>
      </c>
      <c r="N387" s="97"/>
    </row>
    <row r="388" spans="1:14" x14ac:dyDescent="0.2">
      <c r="A388" s="178"/>
      <c r="B388" s="179"/>
      <c r="C388" s="179"/>
      <c r="D388" s="179"/>
      <c r="E388" s="179"/>
      <c r="F388" s="179"/>
      <c r="G388" s="179"/>
      <c r="H388" s="179"/>
      <c r="I388" s="179"/>
      <c r="J388" s="179"/>
      <c r="K388" s="179"/>
      <c r="L388" s="179"/>
      <c r="M388" s="180"/>
      <c r="N388" s="97"/>
    </row>
    <row r="389" spans="1:14" x14ac:dyDescent="0.2">
      <c r="A389" s="104" t="s">
        <v>735</v>
      </c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5"/>
      <c r="M389" s="106"/>
      <c r="N389" s="97"/>
    </row>
    <row r="390" spans="1:14" x14ac:dyDescent="0.2">
      <c r="A390" s="171" t="s">
        <v>736</v>
      </c>
      <c r="B390" s="172"/>
      <c r="C390" s="172"/>
      <c r="D390" s="172"/>
      <c r="E390" s="172"/>
      <c r="F390" s="172"/>
      <c r="G390" s="172"/>
      <c r="H390" s="172"/>
      <c r="I390" s="172"/>
      <c r="J390" s="172"/>
      <c r="K390" s="172"/>
      <c r="L390" s="172"/>
      <c r="M390" s="227" t="s">
        <v>236</v>
      </c>
      <c r="N390" s="97"/>
    </row>
    <row r="391" spans="1:14" x14ac:dyDescent="0.2">
      <c r="A391" s="151">
        <v>186</v>
      </c>
      <c r="B391" s="151"/>
      <c r="C391" s="114" t="s">
        <v>737</v>
      </c>
      <c r="D391" s="114" t="s">
        <v>738</v>
      </c>
      <c r="E391" s="116">
        <v>42927</v>
      </c>
      <c r="F391" s="114" t="s">
        <v>739</v>
      </c>
      <c r="G391" s="114" t="s">
        <v>740</v>
      </c>
      <c r="H391" s="114"/>
      <c r="I391" s="114"/>
      <c r="J391" s="114"/>
      <c r="K391" s="114"/>
      <c r="L391" s="114" t="s">
        <v>9</v>
      </c>
      <c r="M391" s="103"/>
      <c r="N391" s="97"/>
    </row>
    <row r="392" spans="1:14" x14ac:dyDescent="0.2">
      <c r="A392" s="151"/>
      <c r="B392" s="151"/>
      <c r="C392" s="114"/>
      <c r="D392" s="114"/>
      <c r="E392" s="116"/>
      <c r="F392" s="114"/>
      <c r="G392" s="114"/>
      <c r="H392" s="114"/>
      <c r="I392" s="114"/>
      <c r="J392" s="114"/>
      <c r="K392" s="114"/>
      <c r="L392" s="114"/>
      <c r="M392" s="103"/>
      <c r="N392" s="97"/>
    </row>
    <row r="393" spans="1:14" x14ac:dyDescent="0.2">
      <c r="A393" s="104" t="s">
        <v>741</v>
      </c>
      <c r="B393" s="105"/>
      <c r="C393" s="105"/>
      <c r="D393" s="105"/>
      <c r="E393" s="105"/>
      <c r="F393" s="105"/>
      <c r="G393" s="105"/>
      <c r="H393" s="105"/>
      <c r="I393" s="105"/>
      <c r="J393" s="105"/>
      <c r="K393" s="105"/>
      <c r="L393" s="105"/>
      <c r="M393" s="106"/>
      <c r="N393" s="97"/>
    </row>
    <row r="394" spans="1:14" x14ac:dyDescent="0.2">
      <c r="A394" s="171" t="s">
        <v>742</v>
      </c>
      <c r="B394" s="172"/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227" t="s">
        <v>25</v>
      </c>
      <c r="N394" s="97"/>
    </row>
    <row r="395" spans="1:14" x14ac:dyDescent="0.2">
      <c r="A395" s="114">
        <v>187</v>
      </c>
      <c r="B395" s="114"/>
      <c r="C395" s="114" t="s">
        <v>743</v>
      </c>
      <c r="D395" s="114" t="s">
        <v>738</v>
      </c>
      <c r="E395" s="116">
        <v>42590</v>
      </c>
      <c r="F395" s="114" t="s">
        <v>170</v>
      </c>
      <c r="G395" s="114" t="s">
        <v>744</v>
      </c>
      <c r="H395" s="114"/>
      <c r="I395" s="114"/>
      <c r="J395" s="114"/>
      <c r="K395" s="114"/>
      <c r="L395" s="114" t="s">
        <v>745</v>
      </c>
      <c r="M395" s="103"/>
      <c r="N395" s="97"/>
    </row>
    <row r="396" spans="1:14" x14ac:dyDescent="0.2">
      <c r="A396" s="114">
        <v>188</v>
      </c>
      <c r="B396" s="114"/>
      <c r="C396" s="114" t="s">
        <v>746</v>
      </c>
      <c r="D396" s="114" t="s">
        <v>738</v>
      </c>
      <c r="E396" s="116">
        <v>42569</v>
      </c>
      <c r="F396" s="114" t="s">
        <v>747</v>
      </c>
      <c r="G396" s="114" t="s">
        <v>748</v>
      </c>
      <c r="H396" s="114"/>
      <c r="I396" s="114"/>
      <c r="J396" s="114"/>
      <c r="K396" s="114"/>
      <c r="L396" s="114" t="s">
        <v>745</v>
      </c>
      <c r="M396" s="103"/>
      <c r="N396" s="97"/>
    </row>
    <row r="397" spans="1:14" x14ac:dyDescent="0.2">
      <c r="A397" s="151">
        <v>189</v>
      </c>
      <c r="B397" s="151"/>
      <c r="C397" s="114" t="s">
        <v>749</v>
      </c>
      <c r="D397" s="114" t="s">
        <v>738</v>
      </c>
      <c r="E397" s="116">
        <v>42562</v>
      </c>
      <c r="F397" s="114" t="s">
        <v>750</v>
      </c>
      <c r="G397" s="114" t="s">
        <v>751</v>
      </c>
      <c r="H397" s="114"/>
      <c r="I397" s="114"/>
      <c r="J397" s="114"/>
      <c r="K397" s="114"/>
      <c r="L397" s="114" t="s">
        <v>9</v>
      </c>
      <c r="M397" s="103"/>
      <c r="N397" s="97"/>
    </row>
    <row r="398" spans="1:14" x14ac:dyDescent="0.2">
      <c r="A398" s="114">
        <v>190</v>
      </c>
      <c r="B398" s="114"/>
      <c r="C398" s="114" t="s">
        <v>752</v>
      </c>
      <c r="D398" s="114" t="s">
        <v>738</v>
      </c>
      <c r="E398" s="116">
        <v>42516</v>
      </c>
      <c r="F398" s="114" t="s">
        <v>753</v>
      </c>
      <c r="G398" s="114" t="s">
        <v>754</v>
      </c>
      <c r="H398" s="114"/>
      <c r="I398" s="114"/>
      <c r="J398" s="114"/>
      <c r="K398" s="114"/>
      <c r="L398" s="114" t="s">
        <v>240</v>
      </c>
      <c r="M398" s="103"/>
      <c r="N398" s="97"/>
    </row>
    <row r="399" spans="1:14" x14ac:dyDescent="0.2">
      <c r="A399" s="114"/>
      <c r="B399" s="114"/>
      <c r="C399" s="114"/>
      <c r="D399" s="114"/>
      <c r="E399" s="116"/>
      <c r="F399" s="114"/>
      <c r="G399" s="114"/>
      <c r="H399" s="114"/>
      <c r="I399" s="114"/>
      <c r="J399" s="114"/>
      <c r="K399" s="114"/>
      <c r="L399" s="114"/>
      <c r="M399" s="103"/>
      <c r="N399" s="97"/>
    </row>
    <row r="400" spans="1:14" x14ac:dyDescent="0.2">
      <c r="A400" s="104" t="s">
        <v>755</v>
      </c>
      <c r="B400" s="105"/>
      <c r="C400" s="105"/>
      <c r="D400" s="105"/>
      <c r="E400" s="105"/>
      <c r="F400" s="105"/>
      <c r="G400" s="105"/>
      <c r="H400" s="105"/>
      <c r="I400" s="105"/>
      <c r="J400" s="105"/>
      <c r="K400" s="105"/>
      <c r="L400" s="105"/>
      <c r="M400" s="106"/>
      <c r="N400" s="97"/>
    </row>
    <row r="401" spans="1:14" x14ac:dyDescent="0.2">
      <c r="A401" s="171" t="s">
        <v>756</v>
      </c>
      <c r="B401" s="172"/>
      <c r="C401" s="172"/>
      <c r="D401" s="172"/>
      <c r="E401" s="172"/>
      <c r="F401" s="172"/>
      <c r="G401" s="172"/>
      <c r="H401" s="172"/>
      <c r="I401" s="172"/>
      <c r="J401" s="172"/>
      <c r="K401" s="172"/>
      <c r="L401" s="172"/>
      <c r="M401" s="227" t="s">
        <v>253</v>
      </c>
      <c r="N401" s="97"/>
    </row>
    <row r="402" spans="1:14" x14ac:dyDescent="0.2">
      <c r="A402" s="114">
        <v>191</v>
      </c>
      <c r="B402" s="114"/>
      <c r="C402" s="114" t="s">
        <v>757</v>
      </c>
      <c r="D402" s="114" t="s">
        <v>738</v>
      </c>
      <c r="E402" s="116">
        <v>42196</v>
      </c>
      <c r="F402" s="114" t="s">
        <v>747</v>
      </c>
      <c r="G402" s="114" t="s">
        <v>758</v>
      </c>
      <c r="H402" s="114"/>
      <c r="I402" s="114"/>
      <c r="J402" s="114"/>
      <c r="K402" s="114"/>
      <c r="L402" s="114" t="s">
        <v>745</v>
      </c>
      <c r="M402" s="103"/>
      <c r="N402" s="97"/>
    </row>
    <row r="403" spans="1:14" x14ac:dyDescent="0.2">
      <c r="A403" s="114"/>
      <c r="B403" s="114"/>
      <c r="C403" s="114"/>
      <c r="D403" s="114"/>
      <c r="E403" s="116"/>
      <c r="F403" s="114"/>
      <c r="G403" s="114"/>
      <c r="H403" s="114"/>
      <c r="I403" s="114"/>
      <c r="J403" s="114"/>
      <c r="K403" s="114"/>
      <c r="L403" s="114"/>
      <c r="M403" s="103"/>
      <c r="N403" s="97"/>
    </row>
    <row r="404" spans="1:14" x14ac:dyDescent="0.2">
      <c r="A404" s="135" t="s">
        <v>759</v>
      </c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7" t="s">
        <v>760</v>
      </c>
      <c r="N404" s="97"/>
    </row>
    <row r="405" spans="1:14" x14ac:dyDescent="0.2">
      <c r="A405" s="188"/>
      <c r="B405" s="189"/>
      <c r="C405" s="189"/>
      <c r="D405" s="189"/>
      <c r="E405" s="190"/>
      <c r="F405" s="189"/>
      <c r="G405" s="189"/>
      <c r="H405" s="189"/>
      <c r="I405" s="189"/>
      <c r="J405" s="189"/>
      <c r="K405" s="189"/>
      <c r="L405" s="189"/>
      <c r="M405" s="137"/>
      <c r="N405" s="97"/>
    </row>
    <row r="406" spans="1:14" x14ac:dyDescent="0.2">
      <c r="A406" s="104" t="s">
        <v>761</v>
      </c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6"/>
      <c r="N406" s="97"/>
    </row>
    <row r="407" spans="1:14" x14ac:dyDescent="0.2">
      <c r="A407" s="208" t="s">
        <v>762</v>
      </c>
      <c r="B407" s="209"/>
      <c r="C407" s="209"/>
      <c r="D407" s="209"/>
      <c r="E407" s="209"/>
      <c r="F407" s="209"/>
      <c r="G407" s="209"/>
      <c r="H407" s="209"/>
      <c r="I407" s="209"/>
      <c r="J407" s="209"/>
      <c r="K407" s="209"/>
      <c r="L407" s="209"/>
      <c r="M407" s="210" t="s">
        <v>273</v>
      </c>
      <c r="N407" s="97"/>
    </row>
    <row r="408" spans="1:14" x14ac:dyDescent="0.2">
      <c r="A408" s="110">
        <v>192</v>
      </c>
      <c r="B408" s="110"/>
      <c r="C408" s="110" t="s">
        <v>763</v>
      </c>
      <c r="D408" s="110" t="s">
        <v>67</v>
      </c>
      <c r="E408" s="115">
        <v>42938</v>
      </c>
      <c r="F408" s="110" t="s">
        <v>764</v>
      </c>
      <c r="G408" s="110" t="s">
        <v>765</v>
      </c>
      <c r="H408" s="110"/>
      <c r="I408" s="110"/>
      <c r="J408" s="110"/>
      <c r="K408" s="110"/>
      <c r="L408" s="110" t="s">
        <v>115</v>
      </c>
      <c r="M408" s="103"/>
      <c r="N408" s="97"/>
    </row>
    <row r="409" spans="1:14" x14ac:dyDescent="0.2">
      <c r="A409" s="114">
        <v>193</v>
      </c>
      <c r="B409" s="114"/>
      <c r="C409" s="114" t="s">
        <v>766</v>
      </c>
      <c r="D409" s="114" t="s">
        <v>67</v>
      </c>
      <c r="E409" s="116">
        <v>42917</v>
      </c>
      <c r="F409" s="114" t="s">
        <v>458</v>
      </c>
      <c r="G409" s="114" t="s">
        <v>767</v>
      </c>
      <c r="H409" s="114"/>
      <c r="I409" s="114"/>
      <c r="J409" s="114"/>
      <c r="K409" s="114"/>
      <c r="L409" s="114" t="s">
        <v>941</v>
      </c>
      <c r="M409" s="103"/>
      <c r="N409" s="97"/>
    </row>
    <row r="410" spans="1:14" x14ac:dyDescent="0.2">
      <c r="A410" s="110">
        <v>194</v>
      </c>
      <c r="B410" s="110"/>
      <c r="C410" s="114" t="s">
        <v>768</v>
      </c>
      <c r="D410" s="114" t="s">
        <v>67</v>
      </c>
      <c r="E410" s="116">
        <v>42883</v>
      </c>
      <c r="F410" s="114" t="s">
        <v>111</v>
      </c>
      <c r="G410" s="114" t="s">
        <v>769</v>
      </c>
      <c r="H410" s="114"/>
      <c r="I410" s="114"/>
      <c r="J410" s="114"/>
      <c r="K410" s="114"/>
      <c r="L410" s="114" t="s">
        <v>941</v>
      </c>
      <c r="M410" s="103"/>
    </row>
    <row r="411" spans="1:14" x14ac:dyDescent="0.2">
      <c r="A411" s="114">
        <v>195</v>
      </c>
      <c r="B411" s="114"/>
      <c r="C411" s="114" t="s">
        <v>770</v>
      </c>
      <c r="D411" s="114" t="s">
        <v>88</v>
      </c>
      <c r="E411" s="116">
        <v>42883</v>
      </c>
      <c r="F411" s="114" t="s">
        <v>106</v>
      </c>
      <c r="G411" s="114" t="s">
        <v>771</v>
      </c>
      <c r="H411" s="114"/>
      <c r="I411" s="114"/>
      <c r="J411" s="114"/>
      <c r="K411" s="114"/>
      <c r="L411" s="114" t="s">
        <v>293</v>
      </c>
      <c r="M411" s="103"/>
    </row>
    <row r="412" spans="1:14" x14ac:dyDescent="0.2">
      <c r="A412" s="114">
        <v>234</v>
      </c>
      <c r="B412" s="114"/>
      <c r="C412" s="110" t="s">
        <v>772</v>
      </c>
      <c r="D412" s="110" t="s">
        <v>79</v>
      </c>
      <c r="E412" s="115">
        <v>42887</v>
      </c>
      <c r="F412" s="110" t="s">
        <v>377</v>
      </c>
      <c r="G412" s="110" t="s">
        <v>773</v>
      </c>
      <c r="H412" s="110"/>
      <c r="I412" s="110"/>
      <c r="J412" s="110"/>
      <c r="K412" s="110"/>
      <c r="L412" s="110" t="s">
        <v>197</v>
      </c>
      <c r="M412" s="103"/>
      <c r="N412" s="97"/>
    </row>
    <row r="413" spans="1:14" x14ac:dyDescent="0.2">
      <c r="A413" s="114">
        <v>171</v>
      </c>
      <c r="B413" s="114"/>
      <c r="C413" s="114" t="s">
        <v>774</v>
      </c>
      <c r="D413" s="114" t="s">
        <v>86</v>
      </c>
      <c r="E413" s="116">
        <v>42931</v>
      </c>
      <c r="F413" s="114" t="s">
        <v>95</v>
      </c>
      <c r="G413" s="114" t="s">
        <v>670</v>
      </c>
      <c r="H413" s="200"/>
      <c r="I413" s="200"/>
      <c r="J413" s="200"/>
      <c r="K413" s="200"/>
      <c r="L413" s="200" t="s">
        <v>339</v>
      </c>
      <c r="M413" s="103"/>
      <c r="N413" s="97"/>
    </row>
    <row r="414" spans="1:14" x14ac:dyDescent="0.2">
      <c r="A414" s="110"/>
      <c r="B414" s="110"/>
      <c r="C414" s="114"/>
      <c r="D414" s="114"/>
      <c r="E414" s="116"/>
      <c r="F414" s="114"/>
      <c r="G414" s="114"/>
      <c r="H414" s="114"/>
      <c r="I414" s="114"/>
      <c r="J414" s="114"/>
      <c r="K414" s="114"/>
      <c r="L414" s="114"/>
      <c r="M414" s="103"/>
    </row>
    <row r="415" spans="1:14" x14ac:dyDescent="0.2">
      <c r="A415" s="104" t="s">
        <v>775</v>
      </c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6"/>
    </row>
    <row r="416" spans="1:14" x14ac:dyDescent="0.2">
      <c r="A416" s="208" t="s">
        <v>776</v>
      </c>
      <c r="B416" s="209"/>
      <c r="C416" s="209"/>
      <c r="D416" s="209"/>
      <c r="E416" s="209"/>
      <c r="F416" s="209"/>
      <c r="G416" s="209"/>
      <c r="H416" s="209"/>
      <c r="I416" s="209"/>
      <c r="J416" s="209"/>
      <c r="K416" s="209"/>
      <c r="L416" s="209"/>
      <c r="M416" s="210" t="s">
        <v>777</v>
      </c>
    </row>
    <row r="417" spans="1:14" s="323" customFormat="1" x14ac:dyDescent="0.2">
      <c r="A417" s="114">
        <v>197</v>
      </c>
      <c r="B417" s="114"/>
      <c r="C417" s="120" t="s">
        <v>778</v>
      </c>
      <c r="D417" s="120" t="s">
        <v>67</v>
      </c>
      <c r="E417" s="121">
        <v>42624</v>
      </c>
      <c r="F417" s="120" t="s">
        <v>183</v>
      </c>
      <c r="G417" s="120" t="s">
        <v>779</v>
      </c>
      <c r="H417" s="122"/>
      <c r="I417" s="122"/>
      <c r="J417" s="122"/>
      <c r="K417" s="122"/>
      <c r="L417" s="122" t="s">
        <v>185</v>
      </c>
      <c r="M417" s="299"/>
      <c r="N417" s="328"/>
    </row>
    <row r="418" spans="1:14" x14ac:dyDescent="0.2">
      <c r="A418" s="114">
        <v>198</v>
      </c>
      <c r="B418" s="114"/>
      <c r="C418" s="114" t="s">
        <v>780</v>
      </c>
      <c r="D418" s="114" t="s">
        <v>67</v>
      </c>
      <c r="E418" s="116">
        <v>42614</v>
      </c>
      <c r="F418" s="114" t="s">
        <v>781</v>
      </c>
      <c r="G418" s="114" t="s">
        <v>82</v>
      </c>
      <c r="H418" s="114"/>
      <c r="I418" s="114"/>
      <c r="J418" s="114"/>
      <c r="K418" s="114"/>
      <c r="L418" s="114" t="s">
        <v>174</v>
      </c>
      <c r="M418" s="103"/>
    </row>
    <row r="419" spans="1:14" x14ac:dyDescent="0.2">
      <c r="A419" s="114">
        <v>199</v>
      </c>
      <c r="B419" s="114"/>
      <c r="C419" s="114" t="s">
        <v>782</v>
      </c>
      <c r="D419" s="114" t="s">
        <v>88</v>
      </c>
      <c r="E419" s="116">
        <v>42614</v>
      </c>
      <c r="F419" s="114" t="s">
        <v>106</v>
      </c>
      <c r="G419" s="114" t="s">
        <v>783</v>
      </c>
      <c r="H419" s="114"/>
      <c r="I419" s="114"/>
      <c r="J419" s="114"/>
      <c r="K419" s="114"/>
      <c r="L419" s="114" t="s">
        <v>310</v>
      </c>
      <c r="M419" s="103"/>
    </row>
    <row r="420" spans="1:14" x14ac:dyDescent="0.2">
      <c r="A420" s="280">
        <v>200</v>
      </c>
      <c r="B420" s="280"/>
      <c r="C420" s="124" t="s">
        <v>784</v>
      </c>
      <c r="D420" s="124" t="s">
        <v>67</v>
      </c>
      <c r="E420" s="125">
        <v>42566</v>
      </c>
      <c r="F420" s="124" t="s">
        <v>71</v>
      </c>
      <c r="G420" s="124" t="s">
        <v>785</v>
      </c>
      <c r="H420" s="124"/>
      <c r="I420" s="124"/>
      <c r="J420" s="124"/>
      <c r="K420" s="124"/>
      <c r="L420" s="124" t="s">
        <v>521</v>
      </c>
      <c r="M420" s="103"/>
    </row>
    <row r="421" spans="1:14" s="323" customFormat="1" x14ac:dyDescent="0.2">
      <c r="A421" s="114">
        <v>201</v>
      </c>
      <c r="B421" s="114"/>
      <c r="C421" s="120" t="s">
        <v>786</v>
      </c>
      <c r="D421" s="120" t="s">
        <v>67</v>
      </c>
      <c r="E421" s="121">
        <v>42597</v>
      </c>
      <c r="F421" s="120" t="s">
        <v>787</v>
      </c>
      <c r="G421" s="120" t="s">
        <v>788</v>
      </c>
      <c r="H421" s="120"/>
      <c r="I421" s="120"/>
      <c r="J421" s="120"/>
      <c r="K421" s="120"/>
      <c r="L421" s="120" t="s">
        <v>789</v>
      </c>
      <c r="M421" s="280"/>
      <c r="N421" s="324"/>
    </row>
    <row r="422" spans="1:14" x14ac:dyDescent="0.2">
      <c r="A422" s="114">
        <v>202</v>
      </c>
      <c r="B422" s="114"/>
      <c r="C422" s="114" t="s">
        <v>790</v>
      </c>
      <c r="D422" s="114" t="s">
        <v>88</v>
      </c>
      <c r="E422" s="116">
        <v>42550</v>
      </c>
      <c r="F422" s="114" t="s">
        <v>92</v>
      </c>
      <c r="G422" s="114" t="s">
        <v>791</v>
      </c>
      <c r="H422" s="114"/>
      <c r="I422" s="114"/>
      <c r="J422" s="114"/>
      <c r="K422" s="114"/>
      <c r="L422" s="114" t="s">
        <v>9</v>
      </c>
      <c r="M422" s="103"/>
    </row>
    <row r="423" spans="1:14" x14ac:dyDescent="0.2">
      <c r="A423" s="114"/>
      <c r="B423" s="114"/>
      <c r="C423" s="114"/>
      <c r="D423" s="114"/>
      <c r="E423" s="116"/>
      <c r="F423" s="114"/>
      <c r="G423" s="114"/>
      <c r="H423" s="114"/>
      <c r="I423" s="114"/>
      <c r="J423" s="114"/>
      <c r="K423" s="114"/>
      <c r="L423" s="114"/>
      <c r="M423" s="103"/>
    </row>
    <row r="424" spans="1:14" x14ac:dyDescent="0.2">
      <c r="A424" s="114"/>
      <c r="B424" s="114"/>
      <c r="C424" s="114"/>
      <c r="D424" s="114"/>
      <c r="E424" s="116"/>
      <c r="F424" s="114"/>
      <c r="G424" s="114"/>
      <c r="H424" s="114"/>
      <c r="I424" s="114"/>
      <c r="J424" s="114"/>
      <c r="K424" s="114"/>
      <c r="L424" s="114"/>
      <c r="M424" s="103"/>
    </row>
    <row r="425" spans="1:14" x14ac:dyDescent="0.2">
      <c r="A425" s="104" t="s">
        <v>792</v>
      </c>
      <c r="B425" s="105"/>
      <c r="C425" s="105"/>
      <c r="D425" s="105"/>
      <c r="E425" s="105"/>
      <c r="F425" s="105"/>
      <c r="G425" s="105"/>
      <c r="H425" s="105"/>
      <c r="I425" s="105"/>
      <c r="J425" s="105"/>
      <c r="K425" s="105"/>
      <c r="L425" s="105"/>
      <c r="M425" s="106"/>
    </row>
    <row r="426" spans="1:14" x14ac:dyDescent="0.2">
      <c r="A426" s="208" t="s">
        <v>776</v>
      </c>
      <c r="B426" s="209"/>
      <c r="C426" s="209"/>
      <c r="D426" s="209"/>
      <c r="E426" s="209"/>
      <c r="F426" s="209"/>
      <c r="G426" s="209"/>
      <c r="H426" s="209"/>
      <c r="I426" s="209"/>
      <c r="J426" s="209"/>
      <c r="K426" s="209"/>
      <c r="L426" s="209"/>
      <c r="M426" s="210" t="s">
        <v>793</v>
      </c>
    </row>
    <row r="427" spans="1:14" s="323" customFormat="1" x14ac:dyDescent="0.2">
      <c r="A427" s="114">
        <v>203</v>
      </c>
      <c r="B427" s="114"/>
      <c r="C427" s="120" t="s">
        <v>794</v>
      </c>
      <c r="D427" s="120" t="s">
        <v>67</v>
      </c>
      <c r="E427" s="121">
        <v>42591</v>
      </c>
      <c r="F427" s="120" t="s">
        <v>787</v>
      </c>
      <c r="G427" s="120" t="s">
        <v>795</v>
      </c>
      <c r="H427" s="120"/>
      <c r="I427" s="120"/>
      <c r="J427" s="120"/>
      <c r="K427" s="120"/>
      <c r="L427" s="120" t="s">
        <v>789</v>
      </c>
      <c r="M427" s="280"/>
      <c r="N427" s="324"/>
    </row>
    <row r="428" spans="1:14" x14ac:dyDescent="0.2">
      <c r="A428" s="114">
        <v>204</v>
      </c>
      <c r="B428" s="114"/>
      <c r="C428" s="114" t="s">
        <v>796</v>
      </c>
      <c r="D428" s="114" t="s">
        <v>67</v>
      </c>
      <c r="E428" s="116">
        <v>42558</v>
      </c>
      <c r="F428" s="114" t="s">
        <v>797</v>
      </c>
      <c r="G428" s="114" t="s">
        <v>798</v>
      </c>
      <c r="H428" s="114"/>
      <c r="I428" s="114"/>
      <c r="J428" s="114"/>
      <c r="K428" s="114"/>
      <c r="L428" s="114" t="s">
        <v>573</v>
      </c>
      <c r="M428" s="103"/>
    </row>
    <row r="429" spans="1:14" x14ac:dyDescent="0.2">
      <c r="A429" s="114">
        <v>205</v>
      </c>
      <c r="B429" s="114"/>
      <c r="C429" s="117" t="s">
        <v>799</v>
      </c>
      <c r="D429" s="118" t="s">
        <v>67</v>
      </c>
      <c r="E429" s="113">
        <v>42551</v>
      </c>
      <c r="F429" s="118" t="s">
        <v>613</v>
      </c>
      <c r="G429" s="118" t="s">
        <v>800</v>
      </c>
      <c r="H429" s="118"/>
      <c r="I429" s="118"/>
      <c r="J429" s="118"/>
      <c r="K429" s="118"/>
      <c r="L429" s="117" t="s">
        <v>177</v>
      </c>
      <c r="M429" s="103"/>
    </row>
    <row r="430" spans="1:14" x14ac:dyDescent="0.2">
      <c r="A430" s="114">
        <v>206</v>
      </c>
      <c r="B430" s="114"/>
      <c r="C430" s="114" t="s">
        <v>801</v>
      </c>
      <c r="D430" s="114" t="s">
        <v>67</v>
      </c>
      <c r="E430" s="116">
        <v>42544</v>
      </c>
      <c r="F430" s="114" t="s">
        <v>111</v>
      </c>
      <c r="G430" s="114" t="s">
        <v>802</v>
      </c>
      <c r="H430" s="114"/>
      <c r="I430" s="114"/>
      <c r="J430" s="114"/>
      <c r="K430" s="114"/>
      <c r="L430" s="114" t="s">
        <v>9</v>
      </c>
      <c r="M430" s="103"/>
      <c r="N430" s="97"/>
    </row>
    <row r="431" spans="1:14" x14ac:dyDescent="0.2">
      <c r="A431" s="114">
        <v>207</v>
      </c>
      <c r="B431" s="114"/>
      <c r="C431" s="114" t="s">
        <v>803</v>
      </c>
      <c r="D431" s="114" t="s">
        <v>88</v>
      </c>
      <c r="E431" s="116">
        <v>42527</v>
      </c>
      <c r="F431" s="114" t="s">
        <v>804</v>
      </c>
      <c r="G431" s="114" t="s">
        <v>805</v>
      </c>
      <c r="H431" s="114"/>
      <c r="I431" s="114"/>
      <c r="J431" s="114"/>
      <c r="K431" s="114"/>
      <c r="L431" s="114" t="s">
        <v>181</v>
      </c>
      <c r="M431" s="103"/>
      <c r="N431" s="97"/>
    </row>
    <row r="432" spans="1:14" x14ac:dyDescent="0.2">
      <c r="A432" s="114"/>
      <c r="B432" s="114"/>
      <c r="C432" s="114"/>
      <c r="D432" s="114"/>
      <c r="E432" s="116"/>
      <c r="F432" s="114"/>
      <c r="G432" s="114"/>
      <c r="H432" s="114"/>
      <c r="I432" s="114"/>
      <c r="J432" s="114"/>
      <c r="K432" s="114"/>
      <c r="L432" s="114"/>
      <c r="M432" s="103"/>
      <c r="N432" s="97"/>
    </row>
    <row r="433" spans="1:14" x14ac:dyDescent="0.2">
      <c r="A433" s="114"/>
      <c r="B433" s="114"/>
      <c r="C433" s="114"/>
      <c r="D433" s="114"/>
      <c r="E433" s="116"/>
      <c r="F433" s="114"/>
      <c r="G433" s="114"/>
      <c r="H433" s="114"/>
      <c r="I433" s="114"/>
      <c r="J433" s="114"/>
      <c r="K433" s="114"/>
      <c r="L433" s="114"/>
      <c r="M433" s="103"/>
      <c r="N433" s="97"/>
    </row>
    <row r="434" spans="1:14" x14ac:dyDescent="0.2">
      <c r="A434" s="104" t="s">
        <v>806</v>
      </c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6"/>
      <c r="N434" s="97"/>
    </row>
    <row r="435" spans="1:14" x14ac:dyDescent="0.2">
      <c r="A435" s="208" t="s">
        <v>807</v>
      </c>
      <c r="B435" s="209"/>
      <c r="C435" s="209"/>
      <c r="D435" s="209"/>
      <c r="E435" s="209"/>
      <c r="F435" s="209"/>
      <c r="G435" s="209"/>
      <c r="H435" s="209"/>
      <c r="I435" s="209"/>
      <c r="J435" s="209"/>
      <c r="K435" s="209"/>
      <c r="L435" s="209"/>
      <c r="M435" s="210" t="s">
        <v>29</v>
      </c>
      <c r="N435" s="97"/>
    </row>
    <row r="436" spans="1:14" x14ac:dyDescent="0.2">
      <c r="A436" s="186">
        <v>208</v>
      </c>
      <c r="B436" s="186"/>
      <c r="C436" s="186" t="s">
        <v>808</v>
      </c>
      <c r="D436" s="186" t="s">
        <v>88</v>
      </c>
      <c r="E436" s="187">
        <v>42259</v>
      </c>
      <c r="F436" s="186" t="s">
        <v>451</v>
      </c>
      <c r="G436" s="186" t="s">
        <v>809</v>
      </c>
      <c r="H436" s="186"/>
      <c r="I436" s="186"/>
      <c r="J436" s="186"/>
      <c r="K436" s="186"/>
      <c r="L436" s="186" t="s">
        <v>302</v>
      </c>
      <c r="M436" s="103"/>
      <c r="N436" s="97"/>
    </row>
    <row r="437" spans="1:14" x14ac:dyDescent="0.2">
      <c r="A437" s="114">
        <v>209</v>
      </c>
      <c r="B437" s="114"/>
      <c r="C437" s="114" t="s">
        <v>810</v>
      </c>
      <c r="D437" s="114" t="s">
        <v>88</v>
      </c>
      <c r="E437" s="116">
        <v>42165</v>
      </c>
      <c r="F437" s="114" t="s">
        <v>71</v>
      </c>
      <c r="G437" s="114" t="s">
        <v>811</v>
      </c>
      <c r="H437" s="114"/>
      <c r="I437" s="114"/>
      <c r="J437" s="114"/>
      <c r="K437" s="114"/>
      <c r="L437" s="114" t="s">
        <v>573</v>
      </c>
      <c r="M437" s="103"/>
      <c r="N437" s="97"/>
    </row>
    <row r="438" spans="1:14" x14ac:dyDescent="0.2">
      <c r="A438" s="186">
        <v>210</v>
      </c>
      <c r="B438" s="186"/>
      <c r="C438" s="114" t="s">
        <v>812</v>
      </c>
      <c r="D438" s="114" t="s">
        <v>67</v>
      </c>
      <c r="E438" s="116">
        <v>42149</v>
      </c>
      <c r="F438" s="114" t="s">
        <v>92</v>
      </c>
      <c r="G438" s="114" t="s">
        <v>813</v>
      </c>
      <c r="H438" s="114"/>
      <c r="I438" s="114"/>
      <c r="J438" s="114"/>
      <c r="K438" s="114"/>
      <c r="L438" s="114" t="s">
        <v>9</v>
      </c>
      <c r="M438" s="103"/>
      <c r="N438" s="97"/>
    </row>
    <row r="439" spans="1:14" x14ac:dyDescent="0.2">
      <c r="A439" s="114">
        <v>211</v>
      </c>
      <c r="B439" s="114"/>
      <c r="C439" s="114" t="s">
        <v>814</v>
      </c>
      <c r="D439" s="114" t="s">
        <v>88</v>
      </c>
      <c r="E439" s="116">
        <v>42104</v>
      </c>
      <c r="F439" s="114" t="s">
        <v>815</v>
      </c>
      <c r="G439" s="114" t="s">
        <v>816</v>
      </c>
      <c r="H439" s="114"/>
      <c r="I439" s="114"/>
      <c r="J439" s="114"/>
      <c r="K439" s="114"/>
      <c r="L439" s="114" t="s">
        <v>382</v>
      </c>
      <c r="M439" s="103"/>
      <c r="N439" s="97"/>
    </row>
    <row r="440" spans="1:14" x14ac:dyDescent="0.2">
      <c r="A440" s="114"/>
      <c r="B440" s="114"/>
      <c r="C440" s="114"/>
      <c r="D440" s="114"/>
      <c r="E440" s="116"/>
      <c r="F440" s="114"/>
      <c r="G440" s="114"/>
      <c r="H440" s="114"/>
      <c r="I440" s="114"/>
      <c r="J440" s="114"/>
      <c r="K440" s="114"/>
      <c r="L440" s="114"/>
      <c r="M440" s="103"/>
      <c r="N440" s="97"/>
    </row>
    <row r="441" spans="1:14" x14ac:dyDescent="0.2">
      <c r="A441" s="114"/>
      <c r="B441" s="114"/>
      <c r="C441" s="114"/>
      <c r="D441" s="114"/>
      <c r="E441" s="116"/>
      <c r="F441" s="114"/>
      <c r="G441" s="114"/>
      <c r="H441" s="114"/>
      <c r="I441" s="114"/>
      <c r="J441" s="114"/>
      <c r="K441" s="114"/>
      <c r="L441" s="114"/>
      <c r="M441" s="103"/>
      <c r="N441" s="97"/>
    </row>
    <row r="442" spans="1:14" x14ac:dyDescent="0.2">
      <c r="A442" s="104" t="s">
        <v>817</v>
      </c>
      <c r="B442" s="105"/>
      <c r="C442" s="105"/>
      <c r="D442" s="105"/>
      <c r="E442" s="105"/>
      <c r="F442" s="105"/>
      <c r="G442" s="105"/>
      <c r="H442" s="105"/>
      <c r="I442" s="105"/>
      <c r="J442" s="105"/>
      <c r="K442" s="105"/>
      <c r="L442" s="105"/>
      <c r="M442" s="106"/>
      <c r="N442" s="97"/>
    </row>
    <row r="443" spans="1:14" x14ac:dyDescent="0.2">
      <c r="A443" s="208" t="s">
        <v>818</v>
      </c>
      <c r="B443" s="209"/>
      <c r="C443" s="209"/>
      <c r="D443" s="209"/>
      <c r="E443" s="209"/>
      <c r="F443" s="209"/>
      <c r="G443" s="209"/>
      <c r="H443" s="209"/>
      <c r="I443" s="209"/>
      <c r="J443" s="209"/>
      <c r="K443" s="209"/>
      <c r="L443" s="209"/>
      <c r="M443" s="210" t="s">
        <v>819</v>
      </c>
      <c r="N443" s="97"/>
    </row>
    <row r="444" spans="1:14" x14ac:dyDescent="0.2">
      <c r="A444" s="151">
        <v>213</v>
      </c>
      <c r="B444" s="151"/>
      <c r="C444" s="114" t="s">
        <v>820</v>
      </c>
      <c r="D444" s="114" t="s">
        <v>88</v>
      </c>
      <c r="E444" s="116">
        <v>41820</v>
      </c>
      <c r="F444" s="114" t="s">
        <v>92</v>
      </c>
      <c r="G444" s="114" t="s">
        <v>726</v>
      </c>
      <c r="H444" s="200"/>
      <c r="I444" s="200"/>
      <c r="J444" s="200"/>
      <c r="K444" s="200"/>
      <c r="L444" s="200" t="s">
        <v>9</v>
      </c>
      <c r="M444" s="103"/>
      <c r="N444" s="97"/>
    </row>
    <row r="445" spans="1:14" x14ac:dyDescent="0.2">
      <c r="A445" s="274">
        <v>214</v>
      </c>
      <c r="B445" s="274"/>
      <c r="C445" s="274" t="s">
        <v>821</v>
      </c>
      <c r="D445" s="274" t="s">
        <v>88</v>
      </c>
      <c r="E445" s="275">
        <v>41816</v>
      </c>
      <c r="F445" s="274" t="s">
        <v>65</v>
      </c>
      <c r="G445" s="274" t="s">
        <v>87</v>
      </c>
      <c r="H445" s="286"/>
      <c r="I445" s="286"/>
      <c r="J445" s="286"/>
      <c r="K445" s="286"/>
      <c r="L445" s="286" t="s">
        <v>663</v>
      </c>
      <c r="M445" s="103"/>
      <c r="N445" s="97"/>
    </row>
    <row r="446" spans="1:14" x14ac:dyDescent="0.2">
      <c r="A446" s="151">
        <v>215</v>
      </c>
      <c r="B446" s="151"/>
      <c r="C446" s="114" t="s">
        <v>822</v>
      </c>
      <c r="D446" s="114" t="s">
        <v>67</v>
      </c>
      <c r="E446" s="116">
        <v>41784</v>
      </c>
      <c r="F446" s="114" t="s">
        <v>92</v>
      </c>
      <c r="G446" s="114" t="s">
        <v>813</v>
      </c>
      <c r="H446" s="200"/>
      <c r="I446" s="200"/>
      <c r="J446" s="200"/>
      <c r="K446" s="200"/>
      <c r="L446" s="200" t="s">
        <v>9</v>
      </c>
      <c r="M446" s="103"/>
      <c r="N446" s="97"/>
    </row>
    <row r="447" spans="1:14" x14ac:dyDescent="0.2">
      <c r="A447" s="151"/>
      <c r="B447" s="151"/>
      <c r="C447" s="114"/>
      <c r="D447" s="114"/>
      <c r="E447" s="116"/>
      <c r="F447" s="114"/>
      <c r="G447" s="114"/>
      <c r="H447" s="114"/>
      <c r="I447" s="114"/>
      <c r="J447" s="114"/>
      <c r="K447" s="114"/>
      <c r="L447" s="114"/>
      <c r="M447" s="103"/>
      <c r="N447" s="97"/>
    </row>
    <row r="448" spans="1:14" x14ac:dyDescent="0.2">
      <c r="A448" s="135" t="s">
        <v>823</v>
      </c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7" t="s">
        <v>824</v>
      </c>
      <c r="N448" s="97"/>
    </row>
    <row r="449" spans="1:15" x14ac:dyDescent="0.2">
      <c r="A449" s="188"/>
      <c r="B449" s="189"/>
      <c r="C449" s="189"/>
      <c r="D449" s="189"/>
      <c r="E449" s="190"/>
      <c r="F449" s="189"/>
      <c r="G449" s="189"/>
      <c r="H449" s="189"/>
      <c r="I449" s="189"/>
      <c r="J449" s="189"/>
      <c r="K449" s="189"/>
      <c r="L449" s="189"/>
      <c r="M449" s="137"/>
      <c r="N449" s="97"/>
    </row>
    <row r="450" spans="1:15" x14ac:dyDescent="0.2">
      <c r="A450" s="135" t="s">
        <v>825</v>
      </c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7"/>
    </row>
    <row r="451" spans="1:15" x14ac:dyDescent="0.2">
      <c r="A451" s="188"/>
      <c r="B451" s="189"/>
      <c r="C451" s="189"/>
      <c r="D451" s="189"/>
      <c r="E451" s="190"/>
      <c r="F451" s="189"/>
      <c r="G451" s="189"/>
      <c r="H451" s="189"/>
      <c r="I451" s="189"/>
      <c r="J451" s="189"/>
      <c r="K451" s="189"/>
      <c r="L451" s="189"/>
      <c r="M451" s="137"/>
    </row>
    <row r="452" spans="1:15" x14ac:dyDescent="0.2">
      <c r="A452" s="104" t="s">
        <v>826</v>
      </c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  <c r="M452" s="106"/>
    </row>
    <row r="453" spans="1:15" x14ac:dyDescent="0.2">
      <c r="A453" s="300" t="s">
        <v>827</v>
      </c>
      <c r="B453" s="301"/>
      <c r="C453" s="301"/>
      <c r="D453" s="301"/>
      <c r="E453" s="301"/>
      <c r="F453" s="301"/>
      <c r="G453" s="301"/>
      <c r="H453" s="301"/>
      <c r="I453" s="301"/>
      <c r="J453" s="301"/>
      <c r="K453" s="301"/>
      <c r="L453" s="301"/>
      <c r="M453" s="302" t="s">
        <v>828</v>
      </c>
    </row>
    <row r="454" spans="1:15" x14ac:dyDescent="0.2">
      <c r="A454" s="129">
        <v>216</v>
      </c>
      <c r="B454" s="129"/>
      <c r="C454" s="103" t="s">
        <v>198</v>
      </c>
      <c r="D454" s="103"/>
      <c r="E454" s="303"/>
      <c r="F454" s="103"/>
      <c r="G454" s="103"/>
      <c r="H454" s="103"/>
      <c r="I454" s="103"/>
      <c r="J454" s="103"/>
      <c r="K454" s="103"/>
      <c r="L454" s="103" t="s">
        <v>51</v>
      </c>
      <c r="M454" s="103"/>
    </row>
    <row r="455" spans="1:15" s="323" customFormat="1" x14ac:dyDescent="0.2">
      <c r="A455" s="304">
        <v>217</v>
      </c>
      <c r="B455" s="304"/>
      <c r="C455" s="174" t="s">
        <v>829</v>
      </c>
      <c r="D455" s="120" t="s">
        <v>79</v>
      </c>
      <c r="E455" s="121">
        <v>42800</v>
      </c>
      <c r="F455" s="174" t="s">
        <v>830</v>
      </c>
      <c r="G455" s="174" t="s">
        <v>831</v>
      </c>
      <c r="H455" s="305"/>
      <c r="I455" s="305"/>
      <c r="J455" s="305"/>
      <c r="K455" s="305"/>
      <c r="L455" s="305" t="s">
        <v>789</v>
      </c>
      <c r="M455" s="175"/>
      <c r="O455" s="324"/>
    </row>
    <row r="456" spans="1:15" x14ac:dyDescent="0.2">
      <c r="A456" s="104" t="s">
        <v>832</v>
      </c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  <c r="L456" s="105"/>
      <c r="M456" s="106"/>
    </row>
    <row r="457" spans="1:15" x14ac:dyDescent="0.2">
      <c r="A457" s="300" t="s">
        <v>833</v>
      </c>
      <c r="B457" s="301"/>
      <c r="C457" s="301"/>
      <c r="D457" s="301"/>
      <c r="E457" s="301"/>
      <c r="F457" s="301"/>
      <c r="G457" s="301"/>
      <c r="H457" s="301"/>
      <c r="I457" s="301"/>
      <c r="J457" s="301"/>
      <c r="K457" s="301"/>
      <c r="L457" s="301"/>
      <c r="M457" s="306" t="s">
        <v>834</v>
      </c>
    </row>
    <row r="458" spans="1:15" x14ac:dyDescent="0.2">
      <c r="A458" s="200">
        <v>218</v>
      </c>
      <c r="B458" s="200"/>
      <c r="C458" s="117" t="s">
        <v>835</v>
      </c>
      <c r="D458" s="118" t="s">
        <v>88</v>
      </c>
      <c r="E458" s="113">
        <v>42248</v>
      </c>
      <c r="F458" s="118" t="s">
        <v>836</v>
      </c>
      <c r="G458" s="118" t="s">
        <v>837</v>
      </c>
      <c r="H458" s="118"/>
      <c r="I458" s="118"/>
      <c r="J458" s="118"/>
      <c r="K458" s="118"/>
      <c r="L458" s="117" t="s">
        <v>177</v>
      </c>
      <c r="M458" s="103"/>
    </row>
    <row r="459" spans="1:15" x14ac:dyDescent="0.2">
      <c r="A459" s="104" t="s">
        <v>838</v>
      </c>
      <c r="B459" s="105"/>
      <c r="C459" s="105"/>
      <c r="D459" s="105"/>
      <c r="E459" s="105"/>
      <c r="F459" s="105"/>
      <c r="G459" s="105"/>
      <c r="H459" s="105"/>
      <c r="I459" s="105"/>
      <c r="J459" s="105"/>
      <c r="K459" s="105"/>
      <c r="L459" s="105"/>
      <c r="M459" s="106"/>
    </row>
    <row r="460" spans="1:15" x14ac:dyDescent="0.2">
      <c r="A460" s="300" t="s">
        <v>839</v>
      </c>
      <c r="B460" s="301"/>
      <c r="C460" s="301"/>
      <c r="D460" s="301"/>
      <c r="E460" s="301"/>
      <c r="F460" s="301"/>
      <c r="G460" s="301"/>
      <c r="H460" s="301"/>
      <c r="I460" s="301"/>
      <c r="J460" s="301"/>
      <c r="K460" s="301"/>
      <c r="L460" s="301"/>
      <c r="M460" s="302" t="s">
        <v>840</v>
      </c>
    </row>
    <row r="461" spans="1:15" x14ac:dyDescent="0.2">
      <c r="A461" s="307">
        <v>219</v>
      </c>
      <c r="B461" s="307"/>
      <c r="C461" s="307" t="s">
        <v>841</v>
      </c>
      <c r="D461" s="307" t="s">
        <v>66</v>
      </c>
      <c r="E461" s="308">
        <v>41152</v>
      </c>
      <c r="F461" s="307" t="s">
        <v>842</v>
      </c>
      <c r="G461" s="307" t="s">
        <v>843</v>
      </c>
      <c r="H461" s="307"/>
      <c r="I461" s="307"/>
      <c r="J461" s="307"/>
      <c r="K461" s="307"/>
      <c r="L461" s="307" t="s">
        <v>844</v>
      </c>
      <c r="M461" s="103"/>
    </row>
    <row r="462" spans="1:15" x14ac:dyDescent="0.2">
      <c r="A462" s="104" t="s">
        <v>845</v>
      </c>
      <c r="B462" s="105"/>
      <c r="C462" s="105"/>
      <c r="D462" s="105"/>
      <c r="E462" s="105"/>
      <c r="F462" s="105"/>
      <c r="G462" s="105"/>
      <c r="H462" s="105"/>
      <c r="I462" s="105"/>
      <c r="J462" s="105"/>
      <c r="K462" s="105"/>
      <c r="L462" s="105"/>
      <c r="M462" s="106"/>
    </row>
    <row r="463" spans="1:15" x14ac:dyDescent="0.2">
      <c r="A463" s="300" t="s">
        <v>846</v>
      </c>
      <c r="B463" s="301"/>
      <c r="C463" s="301"/>
      <c r="D463" s="301"/>
      <c r="E463" s="301"/>
      <c r="F463" s="301"/>
      <c r="G463" s="301"/>
      <c r="H463" s="301"/>
      <c r="I463" s="301"/>
      <c r="J463" s="301"/>
      <c r="K463" s="301"/>
      <c r="L463" s="301"/>
      <c r="M463" s="302" t="s">
        <v>847</v>
      </c>
    </row>
    <row r="464" spans="1:15" x14ac:dyDescent="0.2">
      <c r="A464" s="307">
        <v>220</v>
      </c>
      <c r="B464" s="307"/>
      <c r="C464" s="307" t="s">
        <v>848</v>
      </c>
      <c r="D464" s="307" t="s">
        <v>88</v>
      </c>
      <c r="E464" s="308">
        <v>41291</v>
      </c>
      <c r="F464" s="307" t="s">
        <v>849</v>
      </c>
      <c r="G464" s="307" t="s">
        <v>850</v>
      </c>
      <c r="H464" s="307"/>
      <c r="I464" s="307"/>
      <c r="J464" s="307"/>
      <c r="K464" s="307"/>
      <c r="L464" s="307" t="s">
        <v>844</v>
      </c>
      <c r="M464" s="103"/>
    </row>
    <row r="465" spans="1:14" x14ac:dyDescent="0.2">
      <c r="A465" s="104" t="s">
        <v>851</v>
      </c>
      <c r="B465" s="105"/>
      <c r="C465" s="105"/>
      <c r="D465" s="105"/>
      <c r="E465" s="105"/>
      <c r="F465" s="105"/>
      <c r="G465" s="105"/>
      <c r="H465" s="105"/>
      <c r="I465" s="105"/>
      <c r="J465" s="105"/>
      <c r="K465" s="105"/>
      <c r="L465" s="105"/>
      <c r="M465" s="106"/>
    </row>
    <row r="466" spans="1:14" x14ac:dyDescent="0.2">
      <c r="A466" s="300" t="s">
        <v>852</v>
      </c>
      <c r="B466" s="301"/>
      <c r="C466" s="301"/>
      <c r="D466" s="301"/>
      <c r="E466" s="301"/>
      <c r="F466" s="301"/>
      <c r="G466" s="301"/>
      <c r="H466" s="301"/>
      <c r="I466" s="301"/>
      <c r="J466" s="301"/>
      <c r="K466" s="301"/>
      <c r="L466" s="301"/>
      <c r="M466" s="302" t="s">
        <v>853</v>
      </c>
      <c r="N466" s="97"/>
    </row>
    <row r="467" spans="1:14" x14ac:dyDescent="0.2">
      <c r="A467" s="309">
        <v>221</v>
      </c>
      <c r="B467" s="309"/>
      <c r="C467" s="309" t="s">
        <v>489</v>
      </c>
      <c r="D467" s="309"/>
      <c r="E467" s="310"/>
      <c r="F467" s="309"/>
      <c r="G467" s="309"/>
      <c r="H467" s="309"/>
      <c r="I467" s="309"/>
      <c r="J467" s="309"/>
      <c r="K467" s="309"/>
      <c r="L467" s="309" t="s">
        <v>51</v>
      </c>
      <c r="M467" s="103"/>
      <c r="N467" s="97"/>
    </row>
    <row r="468" spans="1:14" x14ac:dyDescent="0.2">
      <c r="A468" s="178"/>
      <c r="B468" s="179"/>
      <c r="C468" s="179"/>
      <c r="D468" s="179"/>
      <c r="E468" s="179"/>
      <c r="F468" s="179"/>
      <c r="G468" s="179"/>
      <c r="H468" s="179"/>
      <c r="I468" s="179"/>
      <c r="J468" s="179"/>
      <c r="K468" s="179"/>
      <c r="L468" s="179"/>
      <c r="M468" s="180"/>
      <c r="N468" s="97"/>
    </row>
    <row r="469" spans="1:14" x14ac:dyDescent="0.2">
      <c r="A469" s="104" t="s">
        <v>854</v>
      </c>
      <c r="B469" s="105"/>
      <c r="C469" s="105"/>
      <c r="D469" s="105"/>
      <c r="E469" s="105"/>
      <c r="F469" s="105"/>
      <c r="G469" s="105"/>
      <c r="H469" s="105"/>
      <c r="I469" s="105"/>
      <c r="J469" s="105"/>
      <c r="K469" s="105"/>
      <c r="L469" s="105"/>
      <c r="M469" s="106"/>
      <c r="N469" s="97"/>
    </row>
    <row r="470" spans="1:14" x14ac:dyDescent="0.2">
      <c r="A470" s="104" t="s">
        <v>855</v>
      </c>
      <c r="B470" s="105"/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6" t="s">
        <v>3</v>
      </c>
      <c r="N470" s="97"/>
    </row>
    <row r="471" spans="1:14" x14ac:dyDescent="0.2">
      <c r="A471" s="114">
        <v>222</v>
      </c>
      <c r="B471" s="114"/>
      <c r="C471" s="124" t="s">
        <v>856</v>
      </c>
      <c r="D471" s="124" t="s">
        <v>79</v>
      </c>
      <c r="E471" s="125">
        <v>42980</v>
      </c>
      <c r="F471" s="124" t="s">
        <v>357</v>
      </c>
      <c r="G471" s="124" t="s">
        <v>857</v>
      </c>
      <c r="H471" s="124"/>
      <c r="I471" s="124"/>
      <c r="J471" s="124"/>
      <c r="K471" s="124"/>
      <c r="L471" s="124" t="s">
        <v>194</v>
      </c>
      <c r="M471" s="103"/>
      <c r="N471" s="97"/>
    </row>
    <row r="472" spans="1:14" x14ac:dyDescent="0.2">
      <c r="A472" s="151">
        <v>223</v>
      </c>
      <c r="B472" s="151"/>
      <c r="C472" s="112" t="s">
        <v>858</v>
      </c>
      <c r="D472" s="112" t="s">
        <v>79</v>
      </c>
      <c r="E472" s="113">
        <v>42976</v>
      </c>
      <c r="F472" s="112" t="s">
        <v>354</v>
      </c>
      <c r="G472" s="112" t="s">
        <v>859</v>
      </c>
      <c r="H472" s="311"/>
      <c r="I472" s="311"/>
      <c r="J472" s="311"/>
      <c r="K472" s="311"/>
      <c r="L472" s="311" t="s">
        <v>552</v>
      </c>
      <c r="M472" s="103"/>
      <c r="N472" s="97"/>
    </row>
    <row r="473" spans="1:14" x14ac:dyDescent="0.2">
      <c r="A473" s="114">
        <v>224</v>
      </c>
      <c r="B473" s="114"/>
      <c r="C473" s="114" t="s">
        <v>860</v>
      </c>
      <c r="D473" s="114" t="s">
        <v>79</v>
      </c>
      <c r="E473" s="116">
        <v>42958</v>
      </c>
      <c r="F473" s="114" t="s">
        <v>434</v>
      </c>
      <c r="G473" s="114" t="s">
        <v>861</v>
      </c>
      <c r="H473" s="114"/>
      <c r="I473" s="114"/>
      <c r="J473" s="114"/>
      <c r="K473" s="114"/>
      <c r="L473" s="114" t="s">
        <v>436</v>
      </c>
      <c r="M473" s="103"/>
      <c r="N473" s="97"/>
    </row>
    <row r="474" spans="1:14" x14ac:dyDescent="0.2">
      <c r="A474" s="151">
        <v>225</v>
      </c>
      <c r="B474" s="151"/>
      <c r="C474" s="114" t="s">
        <v>862</v>
      </c>
      <c r="D474" s="114" t="s">
        <v>79</v>
      </c>
      <c r="E474" s="116">
        <v>42947</v>
      </c>
      <c r="F474" s="114" t="s">
        <v>111</v>
      </c>
      <c r="G474" s="114" t="s">
        <v>863</v>
      </c>
      <c r="H474" s="114"/>
      <c r="I474" s="114"/>
      <c r="J474" s="114"/>
      <c r="K474" s="114"/>
      <c r="L474" s="114" t="s">
        <v>9</v>
      </c>
      <c r="M474" s="103"/>
      <c r="N474" s="97"/>
    </row>
    <row r="475" spans="1:14" x14ac:dyDescent="0.2">
      <c r="A475" s="151">
        <v>105</v>
      </c>
      <c r="B475" s="346"/>
      <c r="C475" s="211" t="s">
        <v>864</v>
      </c>
      <c r="D475" s="114" t="s">
        <v>79</v>
      </c>
      <c r="E475" s="116">
        <v>42943</v>
      </c>
      <c r="F475" s="114" t="s">
        <v>416</v>
      </c>
      <c r="G475" s="114" t="s">
        <v>416</v>
      </c>
      <c r="H475" s="114"/>
      <c r="I475" s="114"/>
      <c r="J475" s="114"/>
      <c r="K475" s="114"/>
      <c r="L475" s="110" t="s">
        <v>115</v>
      </c>
      <c r="M475" s="103"/>
      <c r="N475" s="97"/>
    </row>
    <row r="476" spans="1:14" x14ac:dyDescent="0.2">
      <c r="A476" s="114">
        <v>226</v>
      </c>
      <c r="B476" s="114"/>
      <c r="C476" s="124" t="s">
        <v>865</v>
      </c>
      <c r="D476" s="124" t="s">
        <v>79</v>
      </c>
      <c r="E476" s="125">
        <v>42934</v>
      </c>
      <c r="F476" s="124" t="s">
        <v>106</v>
      </c>
      <c r="G476" s="124" t="s">
        <v>866</v>
      </c>
      <c r="H476" s="124"/>
      <c r="I476" s="124"/>
      <c r="J476" s="124"/>
      <c r="K476" s="124"/>
      <c r="L476" s="124" t="s">
        <v>229</v>
      </c>
      <c r="M476" s="103"/>
      <c r="N476" s="97"/>
    </row>
    <row r="477" spans="1:14" x14ac:dyDescent="0.2">
      <c r="A477" s="114"/>
      <c r="B477" s="114"/>
      <c r="C477" s="124"/>
      <c r="D477" s="124"/>
      <c r="E477" s="125"/>
      <c r="F477" s="124"/>
      <c r="G477" s="124"/>
      <c r="H477" s="124"/>
      <c r="I477" s="124"/>
      <c r="J477" s="124"/>
      <c r="K477" s="124"/>
      <c r="L477" s="124"/>
      <c r="M477" s="103"/>
      <c r="N477" s="97"/>
    </row>
    <row r="478" spans="1:14" x14ac:dyDescent="0.2">
      <c r="A478" s="114"/>
      <c r="B478" s="114"/>
      <c r="C478" s="124"/>
      <c r="D478" s="124"/>
      <c r="E478" s="125"/>
      <c r="F478" s="124"/>
      <c r="G478" s="124"/>
      <c r="H478" s="124"/>
      <c r="I478" s="124"/>
      <c r="J478" s="124"/>
      <c r="K478" s="124"/>
      <c r="L478" s="124"/>
      <c r="M478" s="103"/>
      <c r="N478" s="97"/>
    </row>
    <row r="479" spans="1:14" x14ac:dyDescent="0.2">
      <c r="A479" s="104" t="s">
        <v>867</v>
      </c>
      <c r="B479" s="105"/>
      <c r="C479" s="105"/>
      <c r="D479" s="105"/>
      <c r="E479" s="105"/>
      <c r="F479" s="105"/>
      <c r="G479" s="105"/>
      <c r="H479" s="105"/>
      <c r="I479" s="105"/>
      <c r="J479" s="105"/>
      <c r="K479" s="105"/>
      <c r="L479" s="105"/>
      <c r="M479" s="106"/>
      <c r="N479" s="97"/>
    </row>
    <row r="480" spans="1:14" x14ac:dyDescent="0.2">
      <c r="A480" s="104" t="s">
        <v>855</v>
      </c>
      <c r="B480" s="105"/>
      <c r="C480" s="105"/>
      <c r="D480" s="105"/>
      <c r="E480" s="105"/>
      <c r="F480" s="105"/>
      <c r="G480" s="105"/>
      <c r="H480" s="105"/>
      <c r="I480" s="105"/>
      <c r="J480" s="105"/>
      <c r="K480" s="105"/>
      <c r="L480" s="105"/>
      <c r="M480" s="106" t="s">
        <v>35</v>
      </c>
      <c r="N480" s="97"/>
    </row>
    <row r="481" spans="1:14" x14ac:dyDescent="0.2">
      <c r="A481" s="110">
        <v>227</v>
      </c>
      <c r="B481" s="110"/>
      <c r="C481" s="114" t="s">
        <v>868</v>
      </c>
      <c r="D481" s="114" t="s">
        <v>79</v>
      </c>
      <c r="E481" s="116">
        <v>42931</v>
      </c>
      <c r="F481" s="114" t="s">
        <v>403</v>
      </c>
      <c r="G481" s="114" t="s">
        <v>491</v>
      </c>
      <c r="H481" s="114"/>
      <c r="I481" s="114"/>
      <c r="J481" s="114"/>
      <c r="K481" s="114"/>
      <c r="L481" s="114" t="s">
        <v>427</v>
      </c>
      <c r="M481" s="103"/>
      <c r="N481" s="97"/>
    </row>
    <row r="482" spans="1:14" x14ac:dyDescent="0.2">
      <c r="A482" s="124">
        <v>228</v>
      </c>
      <c r="B482" s="124"/>
      <c r="C482" s="274" t="s">
        <v>198</v>
      </c>
      <c r="D482" s="274"/>
      <c r="E482" s="275"/>
      <c r="F482" s="274"/>
      <c r="G482" s="274"/>
      <c r="H482" s="274"/>
      <c r="I482" s="274"/>
      <c r="J482" s="274"/>
      <c r="K482" s="274"/>
      <c r="L482" s="274" t="s">
        <v>663</v>
      </c>
      <c r="M482" s="103"/>
      <c r="N482" s="97"/>
    </row>
    <row r="483" spans="1:14" x14ac:dyDescent="0.2">
      <c r="A483" s="114">
        <v>229</v>
      </c>
      <c r="B483" s="114"/>
      <c r="C483" s="110" t="s">
        <v>869</v>
      </c>
      <c r="D483" s="110" t="s">
        <v>79</v>
      </c>
      <c r="E483" s="115">
        <v>42919</v>
      </c>
      <c r="F483" s="110" t="s">
        <v>348</v>
      </c>
      <c r="G483" s="110" t="s">
        <v>870</v>
      </c>
      <c r="H483" s="110"/>
      <c r="I483" s="110"/>
      <c r="J483" s="110"/>
      <c r="K483" s="110"/>
      <c r="L483" s="110" t="s">
        <v>197</v>
      </c>
      <c r="M483" s="103"/>
      <c r="N483" s="97"/>
    </row>
    <row r="484" spans="1:14" x14ac:dyDescent="0.2">
      <c r="A484" s="129">
        <v>230</v>
      </c>
      <c r="B484" s="129"/>
      <c r="C484" s="124" t="s">
        <v>871</v>
      </c>
      <c r="D484" s="124" t="s">
        <v>79</v>
      </c>
      <c r="E484" s="125">
        <v>42936</v>
      </c>
      <c r="F484" s="124" t="s">
        <v>438</v>
      </c>
      <c r="G484" s="124" t="s">
        <v>872</v>
      </c>
      <c r="H484" s="124"/>
      <c r="I484" s="124"/>
      <c r="J484" s="124"/>
      <c r="K484" s="124"/>
      <c r="L484" s="124" t="s">
        <v>229</v>
      </c>
      <c r="M484" s="103"/>
      <c r="N484" s="97"/>
    </row>
    <row r="485" spans="1:14" x14ac:dyDescent="0.2">
      <c r="A485" s="110">
        <v>231</v>
      </c>
      <c r="B485" s="110"/>
      <c r="C485" s="114" t="s">
        <v>873</v>
      </c>
      <c r="D485" s="114" t="s">
        <v>79</v>
      </c>
      <c r="E485" s="116">
        <v>42913</v>
      </c>
      <c r="F485" s="114" t="s">
        <v>448</v>
      </c>
      <c r="G485" s="114" t="s">
        <v>874</v>
      </c>
      <c r="H485" s="114"/>
      <c r="I485" s="114"/>
      <c r="J485" s="114"/>
      <c r="K485" s="114"/>
      <c r="L485" s="114" t="s">
        <v>339</v>
      </c>
      <c r="M485" s="103"/>
      <c r="N485" s="97"/>
    </row>
    <row r="486" spans="1:14" x14ac:dyDescent="0.2">
      <c r="A486" s="110">
        <v>196</v>
      </c>
      <c r="B486" s="110"/>
      <c r="C486" s="114" t="s">
        <v>875</v>
      </c>
      <c r="D486" s="114" t="s">
        <v>88</v>
      </c>
      <c r="E486" s="116">
        <v>42873</v>
      </c>
      <c r="F486" s="114" t="s">
        <v>71</v>
      </c>
      <c r="G486" s="114" t="s">
        <v>876</v>
      </c>
      <c r="H486" s="114"/>
      <c r="I486" s="114"/>
      <c r="J486" s="114"/>
      <c r="K486" s="114"/>
      <c r="L486" s="114" t="s">
        <v>877</v>
      </c>
      <c r="M486" s="103"/>
    </row>
    <row r="487" spans="1:14" x14ac:dyDescent="0.2">
      <c r="A487" s="110"/>
      <c r="B487" s="110"/>
      <c r="C487" s="114"/>
      <c r="D487" s="114"/>
      <c r="E487" s="116"/>
      <c r="F487" s="114"/>
      <c r="G487" s="114"/>
      <c r="H487" s="114"/>
      <c r="I487" s="114"/>
      <c r="J487" s="114"/>
      <c r="K487" s="114"/>
      <c r="L487" s="114"/>
      <c r="M487" s="103"/>
      <c r="N487" s="97"/>
    </row>
    <row r="488" spans="1:14" x14ac:dyDescent="0.2">
      <c r="A488" s="104" t="s">
        <v>878</v>
      </c>
      <c r="B488" s="105"/>
      <c r="C488" s="105"/>
      <c r="D488" s="105"/>
      <c r="E488" s="105"/>
      <c r="F488" s="105"/>
      <c r="G488" s="105"/>
      <c r="H488" s="105"/>
      <c r="I488" s="105"/>
      <c r="J488" s="105"/>
      <c r="K488" s="105"/>
      <c r="L488" s="105"/>
      <c r="M488" s="106"/>
      <c r="N488" s="97"/>
    </row>
    <row r="489" spans="1:14" x14ac:dyDescent="0.2">
      <c r="A489" s="104" t="s">
        <v>855</v>
      </c>
      <c r="B489" s="105"/>
      <c r="C489" s="105"/>
      <c r="D489" s="105"/>
      <c r="E489" s="105"/>
      <c r="F489" s="105"/>
      <c r="G489" s="105"/>
      <c r="H489" s="105"/>
      <c r="I489" s="105"/>
      <c r="J489" s="105"/>
      <c r="K489" s="105"/>
      <c r="L489" s="105"/>
      <c r="M489" s="106" t="s">
        <v>879</v>
      </c>
      <c r="N489" s="97"/>
    </row>
    <row r="490" spans="1:14" x14ac:dyDescent="0.2">
      <c r="A490" s="114">
        <v>232</v>
      </c>
      <c r="B490" s="114"/>
      <c r="C490" s="114" t="s">
        <v>880</v>
      </c>
      <c r="D490" s="114" t="s">
        <v>79</v>
      </c>
      <c r="E490" s="116">
        <v>42908</v>
      </c>
      <c r="F490" s="114" t="s">
        <v>881</v>
      </c>
      <c r="G490" s="114" t="s">
        <v>882</v>
      </c>
      <c r="H490" s="114"/>
      <c r="I490" s="114"/>
      <c r="J490" s="114"/>
      <c r="K490" s="114"/>
      <c r="L490" s="114" t="s">
        <v>941</v>
      </c>
      <c r="M490" s="103"/>
      <c r="N490" s="97"/>
    </row>
    <row r="491" spans="1:14" x14ac:dyDescent="0.2">
      <c r="A491" s="110">
        <v>233</v>
      </c>
      <c r="B491" s="110"/>
      <c r="C491" s="114" t="s">
        <v>883</v>
      </c>
      <c r="D491" s="114" t="s">
        <v>79</v>
      </c>
      <c r="E491" s="116">
        <v>42891</v>
      </c>
      <c r="F491" s="114" t="s">
        <v>702</v>
      </c>
      <c r="G491" s="114" t="s">
        <v>884</v>
      </c>
      <c r="H491" s="114"/>
      <c r="I491" s="114"/>
      <c r="J491" s="114"/>
      <c r="K491" s="114"/>
      <c r="L491" s="114" t="s">
        <v>495</v>
      </c>
      <c r="M491" s="103"/>
      <c r="N491" s="97"/>
    </row>
    <row r="493" spans="1:14" x14ac:dyDescent="0.2">
      <c r="A493" s="114">
        <v>235</v>
      </c>
      <c r="B493" s="114"/>
      <c r="C493" s="117" t="s">
        <v>885</v>
      </c>
      <c r="D493" s="118" t="s">
        <v>79</v>
      </c>
      <c r="E493" s="113">
        <v>42873</v>
      </c>
      <c r="F493" s="118" t="s">
        <v>49</v>
      </c>
      <c r="G493" s="118" t="s">
        <v>116</v>
      </c>
      <c r="H493" s="118"/>
      <c r="I493" s="118"/>
      <c r="J493" s="118"/>
      <c r="K493" s="118"/>
      <c r="L493" s="117" t="s">
        <v>177</v>
      </c>
      <c r="M493" s="103"/>
      <c r="N493" s="97"/>
    </row>
    <row r="494" spans="1:14" x14ac:dyDescent="0.2">
      <c r="A494" s="114">
        <v>236</v>
      </c>
      <c r="B494" s="114"/>
      <c r="C494" s="114" t="s">
        <v>886</v>
      </c>
      <c r="D494" s="114" t="s">
        <v>79</v>
      </c>
      <c r="E494" s="116">
        <v>42841</v>
      </c>
      <c r="F494" s="114" t="s">
        <v>887</v>
      </c>
      <c r="G494" s="114" t="s">
        <v>888</v>
      </c>
      <c r="H494" s="114"/>
      <c r="I494" s="114"/>
      <c r="J494" s="114"/>
      <c r="K494" s="114"/>
      <c r="L494" s="114" t="s">
        <v>877</v>
      </c>
      <c r="M494" s="103"/>
      <c r="N494" s="97"/>
    </row>
    <row r="495" spans="1:14" x14ac:dyDescent="0.2">
      <c r="A495" s="114"/>
      <c r="B495" s="114"/>
      <c r="C495" s="114"/>
      <c r="D495" s="114"/>
      <c r="E495" s="116"/>
      <c r="F495" s="114"/>
      <c r="G495" s="114"/>
      <c r="H495" s="114"/>
      <c r="I495" s="114"/>
      <c r="J495" s="114"/>
      <c r="K495" s="114"/>
      <c r="L495" s="114"/>
      <c r="M495" s="103"/>
      <c r="N495" s="97"/>
    </row>
    <row r="496" spans="1:14" x14ac:dyDescent="0.2">
      <c r="A496" s="114"/>
      <c r="B496" s="114"/>
      <c r="C496" s="114"/>
      <c r="D496" s="114"/>
      <c r="E496" s="116"/>
      <c r="F496" s="114"/>
      <c r="G496" s="114"/>
      <c r="H496" s="114"/>
      <c r="I496" s="114"/>
      <c r="J496" s="114"/>
      <c r="K496" s="114"/>
      <c r="L496" s="114"/>
      <c r="M496" s="103"/>
      <c r="N496" s="97"/>
    </row>
    <row r="497" spans="1:14" x14ac:dyDescent="0.2">
      <c r="A497" s="104" t="s">
        <v>889</v>
      </c>
      <c r="B497" s="105"/>
      <c r="C497" s="105"/>
      <c r="D497" s="105"/>
      <c r="E497" s="105"/>
      <c r="F497" s="105"/>
      <c r="G497" s="105"/>
      <c r="H497" s="105"/>
      <c r="I497" s="105"/>
      <c r="J497" s="105"/>
      <c r="K497" s="105"/>
      <c r="L497" s="106"/>
      <c r="M497" s="103"/>
      <c r="N497" s="97"/>
    </row>
    <row r="498" spans="1:14" x14ac:dyDescent="0.2">
      <c r="A498" s="104" t="s">
        <v>890</v>
      </c>
      <c r="B498" s="105"/>
      <c r="C498" s="105"/>
      <c r="D498" s="105"/>
      <c r="E498" s="105"/>
      <c r="F498" s="105"/>
      <c r="G498" s="105"/>
      <c r="H498" s="105"/>
      <c r="I498" s="105"/>
      <c r="J498" s="105"/>
      <c r="K498" s="105"/>
      <c r="L498" s="105"/>
      <c r="M498" s="312" t="s">
        <v>891</v>
      </c>
      <c r="N498" s="97"/>
    </row>
    <row r="499" spans="1:14" x14ac:dyDescent="0.2">
      <c r="A499" s="124">
        <v>237</v>
      </c>
      <c r="B499" s="124"/>
      <c r="C499" s="124" t="s">
        <v>892</v>
      </c>
      <c r="D499" s="124" t="s">
        <v>79</v>
      </c>
      <c r="E499" s="125">
        <v>42608</v>
      </c>
      <c r="F499" s="124" t="s">
        <v>893</v>
      </c>
      <c r="G499" s="124" t="s">
        <v>894</v>
      </c>
      <c r="H499" s="124"/>
      <c r="I499" s="124"/>
      <c r="J499" s="124"/>
      <c r="K499" s="124"/>
      <c r="L499" s="124" t="s">
        <v>194</v>
      </c>
      <c r="M499" s="103"/>
      <c r="N499" s="97"/>
    </row>
    <row r="500" spans="1:14" x14ac:dyDescent="0.2">
      <c r="A500" s="114">
        <v>238</v>
      </c>
      <c r="B500" s="114"/>
      <c r="C500" s="114" t="s">
        <v>895</v>
      </c>
      <c r="D500" s="114" t="s">
        <v>79</v>
      </c>
      <c r="E500" s="116">
        <v>42608</v>
      </c>
      <c r="F500" s="114" t="s">
        <v>896</v>
      </c>
      <c r="G500" s="114" t="s">
        <v>897</v>
      </c>
      <c r="H500" s="114"/>
      <c r="I500" s="114"/>
      <c r="J500" s="114"/>
      <c r="K500" s="114"/>
      <c r="L500" s="114" t="s">
        <v>382</v>
      </c>
      <c r="M500" s="103"/>
      <c r="N500" s="97"/>
    </row>
    <row r="501" spans="1:14" x14ac:dyDescent="0.2">
      <c r="A501" s="114">
        <v>239</v>
      </c>
      <c r="B501" s="114"/>
      <c r="C501" s="114" t="s">
        <v>898</v>
      </c>
      <c r="D501" s="114" t="s">
        <v>79</v>
      </c>
      <c r="E501" s="116">
        <v>42579</v>
      </c>
      <c r="F501" s="114" t="s">
        <v>114</v>
      </c>
      <c r="G501" s="114" t="s">
        <v>105</v>
      </c>
      <c r="H501" s="114"/>
      <c r="I501" s="114"/>
      <c r="J501" s="114"/>
      <c r="K501" s="114"/>
      <c r="L501" s="114" t="s">
        <v>293</v>
      </c>
      <c r="M501" s="103"/>
      <c r="N501" s="97"/>
    </row>
    <row r="502" spans="1:14" x14ac:dyDescent="0.2">
      <c r="A502" s="200">
        <v>240</v>
      </c>
      <c r="B502" s="200"/>
      <c r="C502" s="117" t="s">
        <v>899</v>
      </c>
      <c r="D502" s="118" t="s">
        <v>79</v>
      </c>
      <c r="E502" s="113">
        <v>42479</v>
      </c>
      <c r="F502" s="118" t="s">
        <v>49</v>
      </c>
      <c r="G502" s="118" t="s">
        <v>900</v>
      </c>
      <c r="H502" s="118"/>
      <c r="I502" s="118"/>
      <c r="J502" s="118"/>
      <c r="K502" s="118"/>
      <c r="L502" s="117" t="s">
        <v>177</v>
      </c>
      <c r="M502" s="119"/>
      <c r="N502" s="97"/>
    </row>
    <row r="503" spans="1:14" x14ac:dyDescent="0.2">
      <c r="A503" s="114"/>
      <c r="B503" s="114"/>
      <c r="C503" s="117"/>
      <c r="D503" s="118"/>
      <c r="E503" s="113"/>
      <c r="F503" s="118"/>
      <c r="G503" s="118"/>
      <c r="H503" s="118"/>
      <c r="I503" s="118"/>
      <c r="J503" s="118"/>
      <c r="K503" s="118"/>
      <c r="L503" s="117"/>
      <c r="M503" s="103"/>
      <c r="N503" s="97"/>
    </row>
    <row r="504" spans="1:14" x14ac:dyDescent="0.2">
      <c r="A504" s="114"/>
      <c r="B504" s="114"/>
      <c r="C504" s="117"/>
      <c r="D504" s="118"/>
      <c r="E504" s="113"/>
      <c r="F504" s="118"/>
      <c r="G504" s="118"/>
      <c r="H504" s="118"/>
      <c r="I504" s="118"/>
      <c r="J504" s="118"/>
      <c r="K504" s="118"/>
      <c r="L504" s="117"/>
      <c r="M504" s="103"/>
      <c r="N504" s="97"/>
    </row>
    <row r="505" spans="1:14" x14ac:dyDescent="0.2">
      <c r="A505" s="104" t="s">
        <v>901</v>
      </c>
      <c r="B505" s="105"/>
      <c r="C505" s="105"/>
      <c r="D505" s="105"/>
      <c r="E505" s="105"/>
      <c r="F505" s="105"/>
      <c r="G505" s="105"/>
      <c r="H505" s="105"/>
      <c r="I505" s="105"/>
      <c r="J505" s="105"/>
      <c r="K505" s="105"/>
      <c r="L505" s="105"/>
      <c r="M505" s="106"/>
      <c r="N505" s="97"/>
    </row>
    <row r="506" spans="1:14" x14ac:dyDescent="0.2">
      <c r="A506" s="231" t="s">
        <v>902</v>
      </c>
      <c r="B506" s="232"/>
      <c r="C506" s="232"/>
      <c r="D506" s="232"/>
      <c r="E506" s="232"/>
      <c r="F506" s="232"/>
      <c r="G506" s="232"/>
      <c r="H506" s="232"/>
      <c r="I506" s="232"/>
      <c r="J506" s="232"/>
      <c r="K506" s="232"/>
      <c r="L506" s="232"/>
      <c r="M506" s="312" t="s">
        <v>903</v>
      </c>
      <c r="N506" s="97"/>
    </row>
    <row r="507" spans="1:14" x14ac:dyDescent="0.2">
      <c r="A507" s="313">
        <v>241</v>
      </c>
      <c r="B507" s="313"/>
      <c r="C507" s="174" t="s">
        <v>904</v>
      </c>
      <c r="D507" s="243" t="s">
        <v>79</v>
      </c>
      <c r="E507" s="244">
        <v>42414</v>
      </c>
      <c r="F507" s="281" t="s">
        <v>416</v>
      </c>
      <c r="G507" s="281" t="s">
        <v>416</v>
      </c>
      <c r="H507" s="281"/>
      <c r="I507" s="281"/>
      <c r="J507" s="281"/>
      <c r="K507" s="281"/>
      <c r="L507" s="174" t="s">
        <v>789</v>
      </c>
      <c r="M507" s="312"/>
      <c r="N507" s="97"/>
    </row>
    <row r="508" spans="1:14" x14ac:dyDescent="0.2">
      <c r="A508" s="114">
        <v>242</v>
      </c>
      <c r="B508" s="114"/>
      <c r="C508" s="114" t="s">
        <v>905</v>
      </c>
      <c r="D508" s="114" t="s">
        <v>79</v>
      </c>
      <c r="E508" s="116">
        <v>42272</v>
      </c>
      <c r="F508" s="114" t="s">
        <v>566</v>
      </c>
      <c r="G508" s="114" t="s">
        <v>906</v>
      </c>
      <c r="H508" s="114"/>
      <c r="I508" s="114"/>
      <c r="J508" s="114"/>
      <c r="K508" s="114"/>
      <c r="L508" s="114" t="s">
        <v>568</v>
      </c>
      <c r="M508" s="103"/>
      <c r="N508" s="97"/>
    </row>
    <row r="509" spans="1:14" x14ac:dyDescent="0.2">
      <c r="A509" s="124">
        <v>243</v>
      </c>
      <c r="B509" s="124"/>
      <c r="C509" s="124" t="s">
        <v>907</v>
      </c>
      <c r="D509" s="124" t="s">
        <v>79</v>
      </c>
      <c r="E509" s="125">
        <v>42222</v>
      </c>
      <c r="F509" s="124" t="s">
        <v>106</v>
      </c>
      <c r="G509" s="124" t="s">
        <v>908</v>
      </c>
      <c r="H509" s="124"/>
      <c r="I509" s="124"/>
      <c r="J509" s="124"/>
      <c r="K509" s="124"/>
      <c r="L509" s="124" t="s">
        <v>229</v>
      </c>
      <c r="M509" s="103"/>
      <c r="N509" s="97"/>
    </row>
    <row r="510" spans="1:14" x14ac:dyDescent="0.2">
      <c r="A510" s="124"/>
      <c r="B510" s="124"/>
      <c r="C510" s="124"/>
      <c r="D510" s="124"/>
      <c r="E510" s="125"/>
      <c r="F510" s="124"/>
      <c r="G510" s="124"/>
      <c r="H510" s="124"/>
      <c r="I510" s="124"/>
      <c r="J510" s="124"/>
      <c r="K510" s="124"/>
      <c r="L510" s="124"/>
      <c r="M510" s="103"/>
      <c r="N510" s="97"/>
    </row>
    <row r="511" spans="1:14" x14ac:dyDescent="0.2">
      <c r="A511" s="104" t="s">
        <v>909</v>
      </c>
      <c r="B511" s="105"/>
      <c r="C511" s="105"/>
      <c r="D511" s="105"/>
      <c r="E511" s="105"/>
      <c r="F511" s="105"/>
      <c r="G511" s="105"/>
      <c r="H511" s="105"/>
      <c r="I511" s="105"/>
      <c r="J511" s="105"/>
      <c r="K511" s="105"/>
      <c r="L511" s="106"/>
      <c r="M511" s="103"/>
      <c r="N511" s="97"/>
    </row>
    <row r="512" spans="1:14" x14ac:dyDescent="0.2">
      <c r="A512" s="104" t="s">
        <v>910</v>
      </c>
      <c r="B512" s="105"/>
      <c r="C512" s="105"/>
      <c r="D512" s="105"/>
      <c r="E512" s="105"/>
      <c r="F512" s="105"/>
      <c r="G512" s="105"/>
      <c r="H512" s="105"/>
      <c r="I512" s="105"/>
      <c r="J512" s="105"/>
      <c r="K512" s="105"/>
      <c r="L512" s="105"/>
      <c r="M512" s="312" t="s">
        <v>911</v>
      </c>
      <c r="N512" s="97"/>
    </row>
    <row r="513" spans="1:14" x14ac:dyDescent="0.2">
      <c r="A513" s="186">
        <v>212</v>
      </c>
      <c r="B513" s="186"/>
      <c r="C513" s="186" t="s">
        <v>912</v>
      </c>
      <c r="D513" s="186" t="s">
        <v>79</v>
      </c>
      <c r="E513" s="187">
        <v>41884</v>
      </c>
      <c r="F513" s="186" t="s">
        <v>451</v>
      </c>
      <c r="G513" s="186" t="s">
        <v>913</v>
      </c>
      <c r="H513" s="226"/>
      <c r="I513" s="226"/>
      <c r="J513" s="226"/>
      <c r="K513" s="226"/>
      <c r="L513" s="226" t="s">
        <v>302</v>
      </c>
      <c r="M513" s="103"/>
      <c r="N513" s="97"/>
    </row>
    <row r="514" spans="1:14" x14ac:dyDescent="0.2">
      <c r="A514" s="124">
        <v>244</v>
      </c>
      <c r="B514" s="124"/>
      <c r="C514" s="124" t="s">
        <v>914</v>
      </c>
      <c r="D514" s="124" t="s">
        <v>79</v>
      </c>
      <c r="E514" s="125">
        <v>41813</v>
      </c>
      <c r="F514" s="124" t="s">
        <v>915</v>
      </c>
      <c r="G514" s="124" t="s">
        <v>916</v>
      </c>
      <c r="H514" s="124"/>
      <c r="I514" s="124"/>
      <c r="J514" s="124"/>
      <c r="K514" s="124"/>
      <c r="L514" s="124" t="s">
        <v>229</v>
      </c>
      <c r="M514" s="103"/>
      <c r="N514" s="97"/>
    </row>
    <row r="515" spans="1:14" x14ac:dyDescent="0.2">
      <c r="A515" s="151">
        <v>245</v>
      </c>
      <c r="B515" s="151"/>
      <c r="C515" s="114" t="s">
        <v>917</v>
      </c>
      <c r="D515" s="114" t="s">
        <v>79</v>
      </c>
      <c r="E515" s="116">
        <v>41812</v>
      </c>
      <c r="F515" s="114" t="s">
        <v>92</v>
      </c>
      <c r="G515" s="114" t="s">
        <v>863</v>
      </c>
      <c r="H515" s="114"/>
      <c r="I515" s="114"/>
      <c r="J515" s="114"/>
      <c r="K515" s="114"/>
      <c r="L515" s="114" t="s">
        <v>9</v>
      </c>
      <c r="M515" s="103"/>
      <c r="N515" s="97"/>
    </row>
    <row r="516" spans="1:14" x14ac:dyDescent="0.2">
      <c r="A516" s="151">
        <v>246</v>
      </c>
      <c r="B516" s="151"/>
      <c r="C516" s="314" t="s">
        <v>918</v>
      </c>
      <c r="D516" s="118" t="s">
        <v>79</v>
      </c>
      <c r="E516" s="113">
        <v>41797</v>
      </c>
      <c r="F516" s="118" t="s">
        <v>49</v>
      </c>
      <c r="G516" s="118" t="s">
        <v>112</v>
      </c>
      <c r="H516" s="118"/>
      <c r="I516" s="118"/>
      <c r="J516" s="118"/>
      <c r="K516" s="118"/>
      <c r="L516" s="117" t="s">
        <v>177</v>
      </c>
      <c r="M516" s="103"/>
      <c r="N516" s="97"/>
    </row>
    <row r="517" spans="1:14" x14ac:dyDescent="0.2">
      <c r="A517" s="114">
        <v>247</v>
      </c>
      <c r="B517" s="114"/>
      <c r="C517" s="114" t="s">
        <v>919</v>
      </c>
      <c r="D517" s="114" t="s">
        <v>79</v>
      </c>
      <c r="E517" s="116">
        <v>41507</v>
      </c>
      <c r="F517" s="114" t="s">
        <v>106</v>
      </c>
      <c r="G517" s="114" t="s">
        <v>920</v>
      </c>
      <c r="H517" s="114"/>
      <c r="I517" s="114"/>
      <c r="J517" s="114"/>
      <c r="K517" s="114"/>
      <c r="L517" s="114" t="s">
        <v>427</v>
      </c>
      <c r="M517" s="103"/>
      <c r="N517" s="97"/>
    </row>
    <row r="518" spans="1:14" x14ac:dyDescent="0.2">
      <c r="A518" s="279"/>
      <c r="B518" s="279"/>
      <c r="C518" s="156"/>
      <c r="D518" s="156"/>
      <c r="E518" s="157"/>
      <c r="F518" s="156"/>
      <c r="G518" s="156"/>
      <c r="H518" s="156"/>
      <c r="I518" s="156"/>
      <c r="J518" s="156"/>
      <c r="K518" s="156"/>
      <c r="L518" s="156"/>
      <c r="M518" s="158"/>
      <c r="N518" s="97"/>
    </row>
    <row r="519" spans="1:14" x14ac:dyDescent="0.2">
      <c r="A519" s="104" t="s">
        <v>921</v>
      </c>
      <c r="B519" s="105"/>
      <c r="C519" s="105"/>
      <c r="D519" s="105"/>
      <c r="E519" s="105"/>
      <c r="F519" s="105"/>
      <c r="G519" s="105"/>
      <c r="H519" s="105"/>
      <c r="I519" s="105"/>
      <c r="J519" s="105"/>
      <c r="K519" s="105"/>
      <c r="L519" s="106"/>
      <c r="M519" s="103"/>
      <c r="N519" s="97"/>
    </row>
    <row r="520" spans="1:14" x14ac:dyDescent="0.2">
      <c r="A520" s="104" t="s">
        <v>922</v>
      </c>
      <c r="B520" s="105"/>
      <c r="C520" s="105"/>
      <c r="D520" s="105"/>
      <c r="E520" s="105"/>
      <c r="F520" s="105"/>
      <c r="G520" s="105"/>
      <c r="H520" s="105"/>
      <c r="I520" s="105"/>
      <c r="J520" s="105"/>
      <c r="K520" s="105"/>
      <c r="L520" s="105"/>
      <c r="M520" s="312" t="s">
        <v>923</v>
      </c>
      <c r="N520" s="97"/>
    </row>
    <row r="521" spans="1:14" x14ac:dyDescent="0.2">
      <c r="A521" s="128">
        <v>248</v>
      </c>
      <c r="B521" s="128"/>
      <c r="C521" s="315" t="s">
        <v>924</v>
      </c>
      <c r="D521" s="154" t="s">
        <v>79</v>
      </c>
      <c r="E521" s="155">
        <v>38007</v>
      </c>
      <c r="F521" s="154" t="s">
        <v>925</v>
      </c>
      <c r="G521" s="154" t="s">
        <v>925</v>
      </c>
      <c r="H521" s="154"/>
      <c r="I521" s="154"/>
      <c r="J521" s="154"/>
      <c r="K521" s="154"/>
      <c r="L521" s="153" t="s">
        <v>177</v>
      </c>
      <c r="M521" s="158"/>
      <c r="N521" s="97"/>
    </row>
    <row r="522" spans="1:14" x14ac:dyDescent="0.2">
      <c r="A522" s="129"/>
      <c r="B522" s="129"/>
      <c r="C522" s="314"/>
      <c r="D522" s="118"/>
      <c r="E522" s="113"/>
      <c r="F522" s="118"/>
      <c r="G522" s="118"/>
      <c r="H522" s="118"/>
      <c r="I522" s="118"/>
      <c r="J522" s="118"/>
      <c r="K522" s="118"/>
      <c r="L522" s="117"/>
      <c r="M522" s="103"/>
      <c r="N522" s="97"/>
    </row>
    <row r="523" spans="1:14" x14ac:dyDescent="0.2">
      <c r="A523" s="135" t="s">
        <v>926</v>
      </c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7" t="s">
        <v>927</v>
      </c>
      <c r="N523" s="97"/>
    </row>
    <row r="524" spans="1:14" x14ac:dyDescent="0.2">
      <c r="A524" s="205"/>
      <c r="B524" s="206"/>
      <c r="C524" s="206"/>
      <c r="D524" s="206"/>
      <c r="E524" s="206"/>
      <c r="F524" s="206"/>
      <c r="G524" s="206"/>
      <c r="H524" s="206"/>
      <c r="I524" s="206"/>
      <c r="J524" s="206"/>
      <c r="K524" s="206"/>
      <c r="L524" s="206"/>
      <c r="M524" s="207"/>
      <c r="N524" s="97"/>
    </row>
    <row r="525" spans="1:14" x14ac:dyDescent="0.2">
      <c r="A525" s="316" t="s">
        <v>928</v>
      </c>
      <c r="B525" s="317"/>
      <c r="C525" s="317"/>
      <c r="D525" s="317"/>
      <c r="E525" s="317"/>
      <c r="F525" s="317"/>
      <c r="G525" s="317"/>
      <c r="H525" s="317"/>
      <c r="I525" s="317"/>
      <c r="J525" s="317"/>
      <c r="K525" s="317"/>
      <c r="L525" s="317"/>
      <c r="M525" s="318" t="s">
        <v>929</v>
      </c>
      <c r="N525" s="97"/>
    </row>
    <row r="526" spans="1:14" x14ac:dyDescent="0.2">
      <c r="A526" s="178"/>
      <c r="B526" s="179"/>
      <c r="C526" s="179"/>
      <c r="D526" s="179"/>
      <c r="E526" s="179"/>
      <c r="F526" s="179"/>
      <c r="G526" s="179"/>
      <c r="H526" s="179"/>
      <c r="I526" s="179"/>
      <c r="J526" s="179"/>
      <c r="K526" s="179"/>
      <c r="L526" s="179"/>
      <c r="M526" s="180"/>
      <c r="N526" s="97"/>
    </row>
    <row r="527" spans="1:14" x14ac:dyDescent="0.2">
      <c r="A527" s="316" t="s">
        <v>930</v>
      </c>
      <c r="B527" s="317"/>
      <c r="C527" s="317"/>
      <c r="D527" s="317"/>
      <c r="E527" s="317"/>
      <c r="F527" s="317"/>
      <c r="G527" s="317"/>
      <c r="H527" s="317"/>
      <c r="I527" s="317"/>
      <c r="J527" s="317"/>
      <c r="K527" s="317"/>
      <c r="L527" s="317"/>
      <c r="M527" s="318" t="s">
        <v>834</v>
      </c>
      <c r="N527" s="97"/>
    </row>
    <row r="528" spans="1:14" x14ac:dyDescent="0.2">
      <c r="A528" s="178"/>
      <c r="B528" s="179"/>
      <c r="C528" s="179"/>
      <c r="D528" s="179"/>
      <c r="E528" s="179"/>
      <c r="F528" s="179"/>
      <c r="G528" s="179"/>
      <c r="H528" s="179"/>
      <c r="I528" s="179"/>
      <c r="J528" s="179"/>
      <c r="K528" s="179"/>
      <c r="L528" s="179"/>
      <c r="M528" s="180"/>
      <c r="N528" s="97"/>
    </row>
    <row r="529" spans="1:19" x14ac:dyDescent="0.2">
      <c r="A529" s="135" t="s">
        <v>931</v>
      </c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65" t="s">
        <v>932</v>
      </c>
    </row>
    <row r="530" spans="1:19" x14ac:dyDescent="0.2">
      <c r="A530" s="178"/>
      <c r="B530" s="179"/>
      <c r="C530" s="179"/>
      <c r="D530" s="179"/>
      <c r="E530" s="179"/>
      <c r="F530" s="179"/>
      <c r="G530" s="179"/>
      <c r="H530" s="179"/>
      <c r="I530" s="179"/>
      <c r="J530" s="179"/>
      <c r="K530" s="179"/>
      <c r="L530" s="179"/>
      <c r="M530" s="180"/>
    </row>
    <row r="531" spans="1:19" x14ac:dyDescent="0.2">
      <c r="A531" s="135" t="s">
        <v>933</v>
      </c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65" t="s">
        <v>934</v>
      </c>
    </row>
    <row r="532" spans="1:19" x14ac:dyDescent="0.2">
      <c r="A532" s="178"/>
      <c r="B532" s="179"/>
      <c r="C532" s="179"/>
      <c r="D532" s="179"/>
      <c r="E532" s="179"/>
      <c r="F532" s="179"/>
      <c r="G532" s="179"/>
      <c r="H532" s="179"/>
      <c r="I532" s="179"/>
      <c r="J532" s="179"/>
      <c r="K532" s="179"/>
      <c r="L532" s="179"/>
      <c r="M532" s="180"/>
    </row>
    <row r="533" spans="1:19" x14ac:dyDescent="0.2">
      <c r="A533" s="135" t="s">
        <v>935</v>
      </c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282" t="s">
        <v>936</v>
      </c>
      <c r="Q533" s="168"/>
      <c r="R533" s="168"/>
      <c r="S533" s="168"/>
    </row>
    <row r="534" spans="1:19" x14ac:dyDescent="0.2">
      <c r="A534" s="133"/>
      <c r="B534" s="347"/>
      <c r="C534" s="319"/>
      <c r="D534" s="319"/>
      <c r="E534" s="320"/>
      <c r="F534" s="319"/>
      <c r="G534" s="319"/>
      <c r="H534" s="319"/>
      <c r="I534" s="319"/>
      <c r="J534" s="319"/>
      <c r="K534" s="319"/>
      <c r="L534" s="319"/>
      <c r="M534" s="119"/>
      <c r="Q534" s="168"/>
      <c r="R534" s="168"/>
      <c r="S534" s="168"/>
    </row>
    <row r="535" spans="1:19" x14ac:dyDescent="0.2">
      <c r="A535" s="332"/>
      <c r="B535" s="332"/>
      <c r="C535" s="333"/>
      <c r="D535" s="334"/>
      <c r="E535" s="335"/>
      <c r="F535" s="334"/>
      <c r="G535" s="336"/>
      <c r="H535" s="336"/>
      <c r="I535" s="336"/>
      <c r="J535" s="336"/>
      <c r="K535" s="336"/>
      <c r="L535" s="333"/>
      <c r="M535" s="334"/>
      <c r="N535" s="337"/>
      <c r="O535" s="334"/>
      <c r="P535" s="333"/>
      <c r="Q535" s="168"/>
      <c r="R535" s="168"/>
      <c r="S535" s="168"/>
    </row>
    <row r="536" spans="1:19" x14ac:dyDescent="0.2">
      <c r="A536" s="280">
        <v>249</v>
      </c>
      <c r="C536" s="357" t="s">
        <v>559</v>
      </c>
      <c r="L536" s="357" t="s">
        <v>174</v>
      </c>
      <c r="Q536" s="168"/>
      <c r="R536" s="168"/>
      <c r="S536" s="168"/>
    </row>
    <row r="537" spans="1:19" x14ac:dyDescent="0.2">
      <c r="A537" s="280">
        <v>250</v>
      </c>
      <c r="C537" s="357" t="s">
        <v>96</v>
      </c>
      <c r="E537" s="97"/>
      <c r="L537" s="357" t="s">
        <v>962</v>
      </c>
      <c r="N537" s="339"/>
      <c r="O537" s="168"/>
      <c r="P537" s="339"/>
      <c r="Q537" s="168"/>
      <c r="R537" s="340"/>
      <c r="S537" s="168"/>
    </row>
    <row r="538" spans="1:19" x14ac:dyDescent="0.2">
      <c r="A538" s="280">
        <v>251</v>
      </c>
      <c r="C538" s="357" t="s">
        <v>264</v>
      </c>
      <c r="E538" s="97"/>
      <c r="L538" s="358" t="s">
        <v>265</v>
      </c>
      <c r="N538" s="339"/>
      <c r="O538" s="168"/>
      <c r="P538" s="339"/>
      <c r="Q538" s="168"/>
      <c r="R538" s="340"/>
      <c r="S538" s="168"/>
    </row>
    <row r="539" spans="1:19" x14ac:dyDescent="0.2">
      <c r="A539" s="332"/>
      <c r="B539" s="332"/>
      <c r="C539" s="168"/>
      <c r="E539" s="97"/>
      <c r="N539" s="339"/>
      <c r="O539" s="168"/>
      <c r="P539" s="339"/>
      <c r="Q539" s="168"/>
      <c r="R539" s="340"/>
      <c r="S539" s="168"/>
    </row>
    <row r="540" spans="1:19" x14ac:dyDescent="0.2">
      <c r="A540" s="280">
        <v>252</v>
      </c>
      <c r="B540" s="332"/>
      <c r="C540" s="134" t="s">
        <v>773</v>
      </c>
      <c r="E540" s="97"/>
      <c r="L540" s="360" t="s">
        <v>963</v>
      </c>
      <c r="N540" s="339"/>
      <c r="O540" s="168"/>
      <c r="P540" s="339"/>
      <c r="Q540" s="168"/>
      <c r="R540" s="340"/>
      <c r="S540" s="168"/>
    </row>
    <row r="541" spans="1:19" x14ac:dyDescent="0.2">
      <c r="A541" s="280">
        <v>253</v>
      </c>
      <c r="B541" s="332"/>
      <c r="C541" s="174" t="s">
        <v>82</v>
      </c>
      <c r="E541" s="97"/>
      <c r="L541" s="357" t="s">
        <v>174</v>
      </c>
      <c r="N541" s="339"/>
      <c r="O541" s="168"/>
      <c r="P541" s="339"/>
      <c r="Q541" s="168"/>
      <c r="R541" s="340"/>
      <c r="S541" s="168"/>
    </row>
    <row r="542" spans="1:19" x14ac:dyDescent="0.2">
      <c r="A542" s="280">
        <v>254</v>
      </c>
      <c r="B542" s="332"/>
      <c r="C542" s="359" t="s">
        <v>570</v>
      </c>
      <c r="E542" s="97"/>
      <c r="L542" s="359" t="s">
        <v>964</v>
      </c>
      <c r="N542" s="339"/>
      <c r="O542" s="168"/>
      <c r="P542" s="339"/>
      <c r="Q542" s="168"/>
      <c r="R542" s="340"/>
      <c r="S542" s="168"/>
    </row>
    <row r="543" spans="1:19" x14ac:dyDescent="0.2">
      <c r="A543" s="280">
        <v>255</v>
      </c>
      <c r="B543" s="332"/>
      <c r="C543" s="359" t="s">
        <v>85</v>
      </c>
      <c r="E543" s="97"/>
      <c r="L543" s="117" t="s">
        <v>177</v>
      </c>
      <c r="N543" s="339"/>
      <c r="O543" s="168"/>
      <c r="P543" s="339"/>
      <c r="Q543" s="168"/>
      <c r="R543" s="340"/>
      <c r="S543" s="168"/>
    </row>
    <row r="544" spans="1:19" x14ac:dyDescent="0.2">
      <c r="A544" s="332"/>
      <c r="B544" s="332"/>
      <c r="C544" s="168"/>
      <c r="E544" s="97"/>
      <c r="N544" s="339"/>
      <c r="O544" s="168"/>
      <c r="P544" s="339"/>
      <c r="Q544" s="168"/>
      <c r="R544" s="340"/>
      <c r="S544" s="168"/>
    </row>
    <row r="545" spans="1:19" x14ac:dyDescent="0.2">
      <c r="A545" s="280">
        <v>256</v>
      </c>
      <c r="B545" s="338"/>
      <c r="C545" s="120" t="s">
        <v>65</v>
      </c>
      <c r="L545" s="357" t="s">
        <v>174</v>
      </c>
      <c r="Q545" s="168"/>
      <c r="R545" s="168"/>
      <c r="S545" s="168"/>
    </row>
    <row r="546" spans="1:19" x14ac:dyDescent="0.2">
      <c r="A546" s="280">
        <v>257</v>
      </c>
      <c r="B546" s="332"/>
      <c r="C546" s="134" t="s">
        <v>173</v>
      </c>
      <c r="E546" s="97"/>
      <c r="L546" s="360" t="s">
        <v>963</v>
      </c>
      <c r="N546" s="339"/>
      <c r="O546" s="168"/>
      <c r="P546" s="339"/>
      <c r="Q546" s="168"/>
      <c r="R546" s="340"/>
      <c r="S546" s="168"/>
    </row>
    <row r="547" spans="1:19" x14ac:dyDescent="0.2">
      <c r="A547" s="327">
        <v>258</v>
      </c>
      <c r="B547" s="332"/>
      <c r="C547" s="361" t="s">
        <v>84</v>
      </c>
      <c r="E547" s="97"/>
      <c r="L547" s="117" t="s">
        <v>177</v>
      </c>
      <c r="N547" s="339"/>
      <c r="O547" s="168"/>
      <c r="P547" s="339"/>
      <c r="Q547" s="168"/>
      <c r="R547" s="340"/>
      <c r="S547" s="168"/>
    </row>
    <row r="548" spans="1:19" x14ac:dyDescent="0.2">
      <c r="A548" s="280">
        <v>259</v>
      </c>
      <c r="B548" s="332"/>
      <c r="C548" s="357" t="s">
        <v>341</v>
      </c>
      <c r="E548" s="97"/>
      <c r="L548" s="358" t="s">
        <v>265</v>
      </c>
      <c r="N548" s="339"/>
      <c r="O548" s="168"/>
      <c r="P548" s="339"/>
      <c r="Q548" s="168"/>
      <c r="R548" s="340"/>
      <c r="S548" s="168"/>
    </row>
    <row r="549" spans="1:19" x14ac:dyDescent="0.2">
      <c r="A549" s="280">
        <v>262</v>
      </c>
      <c r="B549" s="332"/>
      <c r="C549" s="357" t="s">
        <v>965</v>
      </c>
      <c r="E549" s="97"/>
      <c r="L549" s="358" t="s">
        <v>966</v>
      </c>
      <c r="N549" s="339"/>
      <c r="O549" s="168"/>
      <c r="P549" s="339"/>
      <c r="Q549" s="168"/>
      <c r="R549" s="340"/>
      <c r="S549" s="168"/>
    </row>
    <row r="550" spans="1:19" x14ac:dyDescent="0.2">
      <c r="A550" s="332"/>
      <c r="B550" s="332"/>
      <c r="C550" s="168"/>
      <c r="E550" s="97"/>
      <c r="N550" s="339"/>
      <c r="O550" s="168"/>
      <c r="P550" s="339"/>
      <c r="Q550" s="168"/>
      <c r="R550" s="340"/>
      <c r="S550" s="168"/>
    </row>
    <row r="551" spans="1:19" x14ac:dyDescent="0.2">
      <c r="A551" s="280">
        <v>260</v>
      </c>
      <c r="B551" s="332"/>
      <c r="C551" s="363" t="s">
        <v>75</v>
      </c>
      <c r="D551" s="363" t="s">
        <v>86</v>
      </c>
      <c r="E551" s="364">
        <v>40</v>
      </c>
      <c r="F551" s="364">
        <v>70</v>
      </c>
      <c r="G551" s="364">
        <v>71</v>
      </c>
      <c r="H551" s="365" t="s">
        <v>967</v>
      </c>
      <c r="L551" s="365" t="s">
        <v>967</v>
      </c>
      <c r="N551" s="339"/>
      <c r="O551" s="168"/>
      <c r="P551" s="339"/>
      <c r="Q551" s="168"/>
      <c r="R551" s="340"/>
      <c r="S551" s="168"/>
    </row>
    <row r="552" spans="1:19" x14ac:dyDescent="0.2">
      <c r="A552" s="280">
        <v>261</v>
      </c>
      <c r="B552" s="332"/>
      <c r="C552" s="359" t="s">
        <v>49</v>
      </c>
      <c r="D552" s="363" t="s">
        <v>79</v>
      </c>
      <c r="E552" s="364">
        <v>102</v>
      </c>
      <c r="F552" s="364">
        <v>240</v>
      </c>
      <c r="G552" s="364">
        <v>246</v>
      </c>
      <c r="H552" s="117" t="s">
        <v>177</v>
      </c>
      <c r="L552" s="117" t="s">
        <v>177</v>
      </c>
      <c r="N552" s="339"/>
      <c r="O552" s="168"/>
      <c r="P552" s="339"/>
      <c r="Q552" s="168"/>
      <c r="R552" s="340"/>
      <c r="S552" s="168"/>
    </row>
    <row r="553" spans="1:19" x14ac:dyDescent="0.2">
      <c r="A553" s="362">
        <v>263</v>
      </c>
      <c r="B553" s="338"/>
      <c r="C553" s="366" t="s">
        <v>968</v>
      </c>
      <c r="D553" s="367" t="s">
        <v>86</v>
      </c>
      <c r="E553" s="368" t="s">
        <v>969</v>
      </c>
      <c r="F553" s="368" t="s">
        <v>969</v>
      </c>
      <c r="G553" s="368" t="s">
        <v>969</v>
      </c>
      <c r="H553" s="366" t="s">
        <v>302</v>
      </c>
      <c r="L553" s="366" t="s">
        <v>302</v>
      </c>
      <c r="Q553" s="168"/>
      <c r="R553" s="168"/>
      <c r="S553" s="168"/>
    </row>
    <row r="554" spans="1:19" x14ac:dyDescent="0.2">
      <c r="A554" s="280">
        <v>264</v>
      </c>
      <c r="B554" s="332"/>
      <c r="C554" s="114" t="s">
        <v>92</v>
      </c>
      <c r="D554" s="363" t="s">
        <v>88</v>
      </c>
      <c r="E554" s="364">
        <v>213</v>
      </c>
      <c r="F554" s="364">
        <v>210</v>
      </c>
      <c r="G554" s="364">
        <v>202</v>
      </c>
      <c r="H554" s="200" t="s">
        <v>9</v>
      </c>
      <c r="L554" s="200" t="s">
        <v>9</v>
      </c>
      <c r="N554" s="339"/>
      <c r="O554" s="168"/>
      <c r="P554" s="339"/>
      <c r="Q554" s="168"/>
      <c r="R554" s="340"/>
      <c r="S554" s="168"/>
    </row>
    <row r="555" spans="1:19" x14ac:dyDescent="0.2">
      <c r="A555" s="280">
        <v>265</v>
      </c>
      <c r="B555" s="332"/>
      <c r="C555" s="114" t="s">
        <v>111</v>
      </c>
      <c r="D555" s="363" t="s">
        <v>86</v>
      </c>
      <c r="E555" s="364">
        <v>194</v>
      </c>
      <c r="F555" s="364">
        <v>97</v>
      </c>
      <c r="G555" s="364"/>
      <c r="H555" s="200" t="s">
        <v>9</v>
      </c>
      <c r="L555" s="200" t="s">
        <v>9</v>
      </c>
      <c r="N555" s="339"/>
      <c r="O555" s="168"/>
      <c r="P555" s="339"/>
      <c r="Q555" s="168"/>
      <c r="R555" s="340"/>
      <c r="S555" s="168"/>
    </row>
    <row r="556" spans="1:19" x14ac:dyDescent="0.2">
      <c r="A556" s="332"/>
      <c r="B556" s="332"/>
      <c r="C556" s="168"/>
      <c r="E556" s="97"/>
      <c r="N556" s="339"/>
      <c r="O556" s="168"/>
      <c r="P556" s="339"/>
      <c r="Q556" s="168"/>
      <c r="R556" s="340"/>
      <c r="S556" s="168"/>
    </row>
    <row r="557" spans="1:19" x14ac:dyDescent="0.2">
      <c r="A557" s="338"/>
      <c r="B557" s="338"/>
      <c r="C557" s="168"/>
      <c r="Q557" s="168"/>
      <c r="R557" s="168"/>
      <c r="S557" s="168"/>
    </row>
    <row r="558" spans="1:19" x14ac:dyDescent="0.2">
      <c r="A558" s="338"/>
      <c r="B558" s="338"/>
      <c r="C558" s="168"/>
      <c r="Q558" s="168"/>
      <c r="R558" s="168"/>
      <c r="S558" s="168"/>
    </row>
  </sheetData>
  <mergeCells count="1">
    <mergeCell ref="A107:M10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  <rowBreaks count="2" manualBreakCount="2">
    <brk id="60" max="16383" man="1"/>
    <brk id="128" max="16383" man="1"/>
  </rowBreaks>
  <colBreaks count="1" manualBreakCount="1">
    <brk id="17" max="3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Niedermaier</dc:creator>
  <cp:lastModifiedBy>Kerstin Hölscher</cp:lastModifiedBy>
  <cp:lastPrinted>2018-03-04T15:42:51Z</cp:lastPrinted>
  <dcterms:created xsi:type="dcterms:W3CDTF">2015-04-06T08:51:52Z</dcterms:created>
  <dcterms:modified xsi:type="dcterms:W3CDTF">2018-03-08T20:08:06Z</dcterms:modified>
</cp:coreProperties>
</file>