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e3b08b3cd2929f9/Desktop/aaev/ashowpaaren/"/>
    </mc:Choice>
  </mc:AlternateContent>
  <xr:revisionPtr revIDLastSave="0" documentId="8_{BFFDEF4E-B24E-4D8E-9CFF-55C0595919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eranmeldung-Show2022" sheetId="1" r:id="rId1"/>
    <sheet name="Nachzuchtanmeldung -Show 2022" sheetId="2" r:id="rId2"/>
  </sheets>
  <definedNames>
    <definedName name="_xlnm.Print_Area" localSheetId="0">'Tieranmeldung-Show2022'!$A$1:$M$45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48" i="2"/>
  <c r="B39" i="2"/>
  <c r="B30" i="2"/>
  <c r="H6" i="1"/>
  <c r="E45" i="1"/>
  <c r="H5" i="1" s="1"/>
  <c r="B32" i="1"/>
  <c r="H4" i="1" s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16" i="1"/>
  <c r="B50" i="2" l="1"/>
  <c r="E94" i="1"/>
  <c r="E95" i="1" s="1"/>
  <c r="I6" i="1" s="1"/>
  <c r="I7" i="1" l="1"/>
  <c r="C50" i="2"/>
  <c r="H7" i="1" s="1"/>
  <c r="B33" i="1"/>
  <c r="I4" i="1" s="1"/>
  <c r="F44" i="1" l="1"/>
  <c r="F42" i="1" l="1"/>
  <c r="F45" i="1" l="1"/>
  <c r="I5" i="1" l="1"/>
  <c r="I8" i="1" s="1"/>
</calcChain>
</file>

<file path=xl/sharedStrings.xml><?xml version="1.0" encoding="utf-8"?>
<sst xmlns="http://schemas.openxmlformats.org/spreadsheetml/2006/main" count="215" uniqueCount="119">
  <si>
    <t>Übersicht meiner Buchungen</t>
  </si>
  <si>
    <t>Preis</t>
  </si>
  <si>
    <t>Tieranmeldung</t>
  </si>
  <si>
    <t>Gesamtpreis</t>
  </si>
  <si>
    <t>keine Anmeldung</t>
  </si>
  <si>
    <t>erledigt</t>
  </si>
  <si>
    <t>noch zu erledigen!</t>
  </si>
  <si>
    <t>Züchterabend</t>
  </si>
  <si>
    <t>WH White – 100</t>
  </si>
  <si>
    <t>female</t>
  </si>
  <si>
    <t>Hua</t>
  </si>
  <si>
    <t>Ja</t>
  </si>
  <si>
    <t>AAeV</t>
  </si>
  <si>
    <t>Hengst</t>
  </si>
  <si>
    <t>BG Beige – 201</t>
  </si>
  <si>
    <t>male</t>
  </si>
  <si>
    <t>Suri</t>
  </si>
  <si>
    <t>Nein</t>
  </si>
  <si>
    <t>Lareu</t>
  </si>
  <si>
    <t>Stute</t>
  </si>
  <si>
    <t>LF Light Fawn – 202</t>
  </si>
  <si>
    <t>AZVD</t>
  </si>
  <si>
    <t>MF Medium Fawn – 204</t>
  </si>
  <si>
    <t>AAA</t>
  </si>
  <si>
    <t>DF Dark Fawn – 205</t>
  </si>
  <si>
    <t>Anderer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</si>
  <si>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</si>
  <si>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</si>
  <si>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</si>
  <si>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</si>
  <si>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</si>
  <si>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</si>
  <si>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</si>
  <si>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</si>
  <si>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</si>
  <si>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</si>
  <si>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</si>
  <si>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Huacaya/Suri</t>
  </si>
  <si>
    <t>Chip-Nummer</t>
  </si>
  <si>
    <t>DNA registr.</t>
  </si>
  <si>
    <t>Link zur Farbkarte</t>
  </si>
  <si>
    <t>MMF Musterhengst</t>
  </si>
  <si>
    <t>MMF Musterstute</t>
  </si>
  <si>
    <t xml:space="preserve">Musterfarm </t>
  </si>
  <si>
    <t>Summe</t>
  </si>
  <si>
    <t>Anmeldung Tierboxen</t>
  </si>
  <si>
    <t>Gewünschte Anzahl</t>
  </si>
  <si>
    <t>max. 3600W</t>
  </si>
  <si>
    <t>Multicolor</t>
  </si>
  <si>
    <t>Appaloosa</t>
  </si>
  <si>
    <t>Größe/Leistung</t>
  </si>
  <si>
    <t>Preis pro Box/Leistung Euro</t>
  </si>
  <si>
    <t>ACHTUNG: für Tiere, die nicht AAeV-registriert sind, muss die DNA und Registrierung nachgewiesen werden*</t>
  </si>
  <si>
    <t>Farmname/Name of farm</t>
  </si>
  <si>
    <t>Vorname, Name Eigentümer/Name owner</t>
  </si>
  <si>
    <t>Mobil-Tel. unter der ich auch während der Show erreichbar bin/Mobile number</t>
  </si>
  <si>
    <t>Ich akzeptiere die Datenschutzbestimmungen des AAeV/I agree with  terms of data privacy of the AAeV</t>
  </si>
  <si>
    <t>Ich akzeptiere die Showregeln und amtstierärztlichen Bestimmungen der AAeV-Show/I accept show rules and official veterinary regulations</t>
  </si>
  <si>
    <t>PLZ Ort/Postal code and city</t>
  </si>
  <si>
    <t>Link zu den Datenschutzbestimmungen des AAeV</t>
  </si>
  <si>
    <t>Preis pro Tier /Price per animal</t>
  </si>
  <si>
    <t>Anmeldeschluss/Deadline</t>
  </si>
  <si>
    <t>Anmeldung Züchterabend</t>
  </si>
  <si>
    <t>Farbkürzel (wird automatisch ausgefüllt)</t>
  </si>
  <si>
    <t>Straße, Hausnummer/Street</t>
  </si>
  <si>
    <t>Anzahl</t>
  </si>
  <si>
    <t>Name Elterntier/Vererber/in
Name of parent</t>
  </si>
  <si>
    <t>Hengst/Stute
male/female</t>
  </si>
  <si>
    <t>Farbe gemäß AOA-Farbkarte
colour</t>
  </si>
  <si>
    <t>DNA-Nummer
DNA-number</t>
  </si>
  <si>
    <t>Name Nachkomme
name of progeny</t>
  </si>
  <si>
    <t>Geburtsdatum
date of birth</t>
  </si>
  <si>
    <t>Farbe Nachkomme
colour of progeny</t>
  </si>
  <si>
    <t>Eigentümer/Betrieb
owner/farm</t>
  </si>
  <si>
    <t>Musterhengst</t>
  </si>
  <si>
    <t>Musternachkomme 1</t>
  </si>
  <si>
    <t>5678</t>
  </si>
  <si>
    <t>Musterfarm 1</t>
  </si>
  <si>
    <t>Musternachkomme 2</t>
  </si>
  <si>
    <t>91011</t>
  </si>
  <si>
    <t>Musternachkomme 3</t>
  </si>
  <si>
    <t>111213</t>
  </si>
  <si>
    <t>Musterfarm 2</t>
  </si>
  <si>
    <t>Meine Nachzuchtanmeldung</t>
  </si>
  <si>
    <t>Nachzucht</t>
  </si>
  <si>
    <t>Gesamtsumme</t>
  </si>
  <si>
    <t>Anmeldung senden</t>
  </si>
  <si>
    <t>Sie erhalten eine Rückmeldung von uns, wenn Ihre Tieranmeldung eingegangen ist.</t>
  </si>
  <si>
    <t>Roan</t>
  </si>
  <si>
    <t>Anzahl Tiere à 35,00 €</t>
  </si>
  <si>
    <t>MFF Ange - dieses Musterfeld nicht überschreiben</t>
  </si>
  <si>
    <t>Ausfüll-Beispiel - bitte Angaben im Ausfüll-Beispiel nicht überschreiben</t>
  </si>
  <si>
    <t>Stromanschluss</t>
  </si>
  <si>
    <t>Farmname</t>
  </si>
  <si>
    <t>Vorname, Name Eigentümer</t>
  </si>
  <si>
    <t>Straße, Hausnummer</t>
  </si>
  <si>
    <t>PLZ Ort</t>
  </si>
  <si>
    <t>Mobil-Tel. unter der ich auch während der Show erreichbar bin</t>
  </si>
  <si>
    <t>Ich akzeptiere die Datenschutzbestimmungen des AAeV</t>
  </si>
  <si>
    <t>Ich akzeptiere die Showregeln und amtstierärztlichen Bestimmungen der AAeV-Show</t>
  </si>
  <si>
    <t>Anmeldeschluss</t>
  </si>
  <si>
    <t xml:space="preserve">Preis pro Tier </t>
  </si>
  <si>
    <t>Farmkürzel &amp; Tiername</t>
  </si>
  <si>
    <t>Farbe gemäß AOA-Farbkarte</t>
  </si>
  <si>
    <t>Geschlecht
male/female</t>
  </si>
  <si>
    <t>Name des Vaters</t>
  </si>
  <si>
    <t>Name der Mutter</t>
  </si>
  <si>
    <t>Eigentümer/Betrieb</t>
  </si>
  <si>
    <t xml:space="preserve">Registriert bei
 </t>
  </si>
  <si>
    <t>Anmerkungen und Wünsche</t>
  </si>
  <si>
    <t>Einzelbox inklusiv Grasteppich für max. 3 erwachsene Tiere</t>
  </si>
  <si>
    <t>Preis pro Person inkl. Buffet, ohne Getränke</t>
  </si>
  <si>
    <t>Anzahl der teilnehmende Personen</t>
  </si>
  <si>
    <t>Teilnahme am Züchterabend</t>
  </si>
  <si>
    <t>AAeV Show 11.-12. März 2023 in Paaren -  Anmeldung Tiere und Boxen</t>
  </si>
  <si>
    <t>?????</t>
  </si>
  <si>
    <t>2,5x2m</t>
  </si>
  <si>
    <t>Geburtsdatum
 (Geburtsdatum vor dem 11.09.2022)</t>
  </si>
  <si>
    <t>Boxen/ Teppiche/Strom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</si>
</sst>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[$-407]d/\ mmmm\ yyyy;@"/>
    <numFmt numFmtId="167" formatCode="#,##0_ ;\-#,##0\ "/>
  </numFmts>
  <fonts count="27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b/>
      <u/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i/>
      <sz val="14"/>
      <name val="Arial"/>
      <family val="2"/>
    </font>
    <font>
      <b/>
      <i/>
      <sz val="9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u/>
      <sz val="10"/>
      <name val="Arial"/>
      <family val="2"/>
    </font>
    <font>
      <b/>
      <i/>
      <sz val="11"/>
      <name val="Arial"/>
      <family val="2"/>
    </font>
    <font>
      <b/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8" fillId="0" borderId="12" xfId="0" applyFont="1" applyBorder="1"/>
    <xf numFmtId="0" fontId="9" fillId="0" borderId="0" xfId="0" applyFont="1"/>
    <xf numFmtId="164" fontId="8" fillId="0" borderId="16" xfId="0" applyNumberFormat="1" applyFont="1" applyBorder="1" applyAlignment="1">
      <alignment horizontal="center"/>
    </xf>
    <xf numFmtId="0" fontId="11" fillId="0" borderId="0" xfId="1" applyFont="1" applyFill="1" applyAlignment="1">
      <alignment vertical="center"/>
    </xf>
    <xf numFmtId="0" fontId="4" fillId="0" borderId="0" xfId="0" applyFont="1"/>
    <xf numFmtId="0" fontId="12" fillId="0" borderId="5" xfId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9" fillId="0" borderId="11" xfId="0" applyFont="1" applyBorder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left"/>
    </xf>
    <xf numFmtId="0" fontId="8" fillId="0" borderId="20" xfId="0" applyFont="1" applyBorder="1"/>
    <xf numFmtId="0" fontId="9" fillId="0" borderId="21" xfId="0" applyFont="1" applyBorder="1" applyAlignment="1">
      <alignment horizontal="center"/>
    </xf>
    <xf numFmtId="0" fontId="8" fillId="0" borderId="13" xfId="0" applyFont="1" applyBorder="1"/>
    <xf numFmtId="3" fontId="8" fillId="0" borderId="1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/>
    </xf>
    <xf numFmtId="0" fontId="8" fillId="0" borderId="26" xfId="0" applyFont="1" applyBorder="1"/>
    <xf numFmtId="164" fontId="8" fillId="0" borderId="27" xfId="0" applyNumberFormat="1" applyFont="1" applyBorder="1" applyAlignment="1">
      <alignment horizontal="center"/>
    </xf>
    <xf numFmtId="0" fontId="9" fillId="0" borderId="15" xfId="0" applyFont="1" applyBorder="1"/>
    <xf numFmtId="3" fontId="8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3" fillId="4" borderId="1" xfId="0" applyFont="1" applyFill="1" applyBorder="1"/>
    <xf numFmtId="166" fontId="13" fillId="4" borderId="1" xfId="0" applyNumberFormat="1" applyFont="1" applyFill="1" applyBorder="1" applyAlignment="1">
      <alignment horizontal="right" vertical="top"/>
    </xf>
    <xf numFmtId="164" fontId="13" fillId="0" borderId="1" xfId="0" applyNumberFormat="1" applyFont="1" applyBorder="1" applyAlignment="1">
      <alignment horizontal="right"/>
    </xf>
    <xf numFmtId="2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/>
    </xf>
    <xf numFmtId="0" fontId="15" fillId="0" borderId="0" xfId="0" applyFont="1"/>
    <xf numFmtId="2" fontId="15" fillId="0" borderId="6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6" fillId="0" borderId="1" xfId="0" applyFont="1" applyBorder="1"/>
    <xf numFmtId="3" fontId="10" fillId="0" borderId="0" xfId="0" applyNumberFormat="1" applyFont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10" fillId="0" borderId="10" xfId="0" applyFont="1" applyBorder="1"/>
    <xf numFmtId="0" fontId="3" fillId="0" borderId="0" xfId="0" applyFont="1" applyAlignment="1">
      <alignment horizontal="center"/>
    </xf>
    <xf numFmtId="164" fontId="10" fillId="0" borderId="0" xfId="0" applyNumberFormat="1" applyFont="1"/>
    <xf numFmtId="0" fontId="3" fillId="0" borderId="0" xfId="0" applyFont="1"/>
    <xf numFmtId="0" fontId="16" fillId="0" borderId="0" xfId="0" applyFont="1"/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17" fillId="5" borderId="0" xfId="0" applyFont="1" applyFill="1"/>
    <xf numFmtId="49" fontId="15" fillId="4" borderId="1" xfId="0" applyNumberFormat="1" applyFont="1" applyFill="1" applyBorder="1" applyAlignment="1">
      <alignment wrapText="1"/>
    </xf>
    <xf numFmtId="49" fontId="18" fillId="4" borderId="9" xfId="0" applyNumberFormat="1" applyFont="1" applyFill="1" applyBorder="1" applyAlignment="1">
      <alignment wrapText="1"/>
    </xf>
    <xf numFmtId="0" fontId="19" fillId="0" borderId="11" xfId="0" applyFont="1" applyBorder="1"/>
    <xf numFmtId="0" fontId="9" fillId="0" borderId="0" xfId="0" applyFont="1" applyAlignment="1">
      <alignment wrapText="1"/>
    </xf>
    <xf numFmtId="0" fontId="20" fillId="4" borderId="13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14" fontId="20" fillId="4" borderId="1" xfId="0" applyNumberFormat="1" applyFont="1" applyFill="1" applyBorder="1" applyAlignment="1">
      <alignment horizontal="center" vertical="top" wrapText="1"/>
    </xf>
    <xf numFmtId="2" fontId="20" fillId="4" borderId="1" xfId="0" applyNumberFormat="1" applyFont="1" applyFill="1" applyBorder="1" applyAlignment="1">
      <alignment horizontal="center" vertical="top" wrapText="1"/>
    </xf>
    <xf numFmtId="2" fontId="20" fillId="4" borderId="14" xfId="0" applyNumberFormat="1" applyFont="1" applyFill="1" applyBorder="1" applyAlignment="1">
      <alignment horizontal="center" vertical="top" wrapText="1"/>
    </xf>
    <xf numFmtId="0" fontId="18" fillId="4" borderId="13" xfId="0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 vertical="top" wrapText="1"/>
    </xf>
    <xf numFmtId="14" fontId="18" fillId="4" borderId="1" xfId="0" applyNumberFormat="1" applyFont="1" applyFill="1" applyBorder="1" applyAlignment="1">
      <alignment horizontal="center" vertical="top" wrapText="1"/>
    </xf>
    <xf numFmtId="2" fontId="18" fillId="4" borderId="1" xfId="0" applyNumberFormat="1" applyFont="1" applyFill="1" applyBorder="1" applyAlignment="1">
      <alignment horizontal="center" vertical="top" wrapText="1"/>
    </xf>
    <xf numFmtId="2" fontId="18" fillId="4" borderId="14" xfId="0" applyNumberFormat="1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44" fontId="16" fillId="0" borderId="8" xfId="4" applyFont="1" applyBorder="1" applyAlignment="1">
      <alignment wrapText="1"/>
    </xf>
    <xf numFmtId="44" fontId="16" fillId="0" borderId="1" xfId="4" applyFont="1" applyBorder="1" applyAlignment="1">
      <alignment wrapText="1"/>
    </xf>
    <xf numFmtId="0" fontId="16" fillId="0" borderId="0" xfId="0" applyFont="1" applyAlignment="1">
      <alignment wrapText="1"/>
    </xf>
    <xf numFmtId="44" fontId="16" fillId="0" borderId="0" xfId="4" applyFont="1" applyBorder="1" applyAlignment="1">
      <alignment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left"/>
    </xf>
    <xf numFmtId="0" fontId="15" fillId="3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top"/>
    </xf>
    <xf numFmtId="2" fontId="15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right"/>
    </xf>
    <xf numFmtId="0" fontId="15" fillId="0" borderId="23" xfId="0" applyFont="1" applyBorder="1"/>
    <xf numFmtId="0" fontId="15" fillId="0" borderId="12" xfId="0" applyFont="1" applyBorder="1"/>
    <xf numFmtId="49" fontId="22" fillId="3" borderId="13" xfId="0" applyNumberFormat="1" applyFont="1" applyFill="1" applyBorder="1" applyAlignment="1">
      <alignment wrapText="1"/>
    </xf>
    <xf numFmtId="0" fontId="22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49" fontId="22" fillId="3" borderId="1" xfId="0" applyNumberFormat="1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49" fontId="23" fillId="0" borderId="13" xfId="0" applyNumberFormat="1" applyFont="1" applyBorder="1" applyAlignment="1">
      <alignment horizontal="center" wrapText="1"/>
    </xf>
    <xf numFmtId="0" fontId="16" fillId="5" borderId="1" xfId="0" applyFont="1" applyFill="1" applyBorder="1" applyAlignment="1">
      <alignment horizontal="center" wrapText="1"/>
    </xf>
    <xf numFmtId="49" fontId="22" fillId="3" borderId="1" xfId="0" applyNumberFormat="1" applyFont="1" applyFill="1" applyBorder="1" applyAlignment="1">
      <alignment horizontal="left" wrapText="1"/>
    </xf>
    <xf numFmtId="14" fontId="22" fillId="3" borderId="1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left" wrapText="1"/>
    </xf>
    <xf numFmtId="49" fontId="23" fillId="0" borderId="15" xfId="0" applyNumberFormat="1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16" fillId="5" borderId="22" xfId="0" applyFont="1" applyFill="1" applyBorder="1" applyAlignment="1">
      <alignment horizontal="center" wrapText="1"/>
    </xf>
    <xf numFmtId="49" fontId="22" fillId="3" borderId="22" xfId="0" applyNumberFormat="1" applyFont="1" applyFill="1" applyBorder="1" applyAlignment="1">
      <alignment horizontal="left" wrapText="1"/>
    </xf>
    <xf numFmtId="14" fontId="22" fillId="3" borderId="22" xfId="0" applyNumberFormat="1" applyFont="1" applyFill="1" applyBorder="1" applyAlignment="1">
      <alignment horizontal="center" wrapText="1"/>
    </xf>
    <xf numFmtId="49" fontId="22" fillId="3" borderId="22" xfId="0" applyNumberFormat="1" applyFont="1" applyFill="1" applyBorder="1" applyAlignment="1">
      <alignment horizontal="center" wrapText="1"/>
    </xf>
    <xf numFmtId="49" fontId="22" fillId="3" borderId="16" xfId="0" applyNumberFormat="1" applyFont="1" applyFill="1" applyBorder="1" applyAlignment="1">
      <alignment horizontal="left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4" fillId="4" borderId="1" xfId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49" fontId="16" fillId="3" borderId="1" xfId="0" applyNumberFormat="1" applyFont="1" applyFill="1" applyBorder="1" applyAlignment="1">
      <alignment horizontal="center" wrapText="1"/>
    </xf>
    <xf numFmtId="49" fontId="16" fillId="3" borderId="1" xfId="0" applyNumberFormat="1" applyFont="1" applyFill="1" applyBorder="1" applyAlignment="1">
      <alignment horizontal="left" wrapText="1"/>
    </xf>
    <xf numFmtId="49" fontId="16" fillId="3" borderId="1" xfId="0" applyNumberFormat="1" applyFont="1" applyFill="1" applyBorder="1" applyAlignment="1">
      <alignment wrapText="1"/>
    </xf>
    <xf numFmtId="0" fontId="22" fillId="0" borderId="8" xfId="0" applyFont="1" applyBorder="1" applyAlignment="1">
      <alignment horizontal="center" wrapText="1"/>
    </xf>
    <xf numFmtId="0" fontId="15" fillId="0" borderId="24" xfId="0" applyFont="1" applyBorder="1" applyAlignment="1">
      <alignment wrapText="1"/>
    </xf>
    <xf numFmtId="0" fontId="14" fillId="0" borderId="24" xfId="0" applyFont="1" applyBorder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2" fillId="0" borderId="24" xfId="0" applyFont="1" applyBorder="1" applyAlignment="1">
      <alignment wrapText="1"/>
    </xf>
    <xf numFmtId="0" fontId="22" fillId="0" borderId="25" xfId="0" applyFont="1" applyBorder="1" applyAlignment="1">
      <alignment wrapText="1"/>
    </xf>
    <xf numFmtId="0" fontId="15" fillId="6" borderId="0" xfId="0" applyFont="1" applyFill="1" applyAlignment="1">
      <alignment wrapText="1"/>
    </xf>
    <xf numFmtId="0" fontId="16" fillId="6" borderId="0" xfId="0" applyFont="1" applyFill="1" applyAlignment="1">
      <alignment wrapText="1"/>
    </xf>
    <xf numFmtId="0" fontId="23" fillId="0" borderId="9" xfId="0" applyFont="1" applyBorder="1" applyAlignment="1">
      <alignment horizontal="center" wrapText="1"/>
    </xf>
    <xf numFmtId="49" fontId="16" fillId="3" borderId="9" xfId="0" applyNumberFormat="1" applyFont="1" applyFill="1" applyBorder="1" applyAlignment="1">
      <alignment horizontal="left" wrapText="1"/>
    </xf>
    <xf numFmtId="49" fontId="16" fillId="3" borderId="9" xfId="0" applyNumberFormat="1" applyFont="1" applyFill="1" applyBorder="1" applyAlignment="1">
      <alignment wrapText="1"/>
    </xf>
    <xf numFmtId="0" fontId="22" fillId="0" borderId="24" xfId="0" applyFont="1" applyBorder="1" applyAlignment="1">
      <alignment horizontal="center" wrapText="1"/>
    </xf>
    <xf numFmtId="0" fontId="22" fillId="0" borderId="8" xfId="0" applyFont="1" applyBorder="1" applyAlignment="1">
      <alignment wrapText="1"/>
    </xf>
    <xf numFmtId="0" fontId="25" fillId="0" borderId="0" xfId="0" applyFont="1" applyAlignment="1">
      <alignment horizontal="center" wrapText="1"/>
    </xf>
    <xf numFmtId="0" fontId="10" fillId="9" borderId="1" xfId="0" applyFont="1" applyFill="1" applyBorder="1" applyAlignment="1">
      <alignment horizontal="left" vertical="top"/>
    </xf>
    <xf numFmtId="0" fontId="10" fillId="10" borderId="1" xfId="0" applyFont="1" applyFill="1" applyBorder="1" applyAlignment="1">
      <alignment horizontal="center" vertical="top"/>
    </xf>
    <xf numFmtId="0" fontId="15" fillId="9" borderId="2" xfId="0" applyFont="1" applyFill="1" applyBorder="1"/>
    <xf numFmtId="49" fontId="10" fillId="9" borderId="1" xfId="0" applyNumberFormat="1" applyFont="1" applyFill="1" applyBorder="1" applyAlignment="1">
      <alignment horizontal="left"/>
    </xf>
    <xf numFmtId="49" fontId="10" fillId="9" borderId="9" xfId="0" applyNumberFormat="1" applyFont="1" applyFill="1" applyBorder="1" applyAlignment="1">
      <alignment horizontal="left"/>
    </xf>
    <xf numFmtId="14" fontId="15" fillId="9" borderId="3" xfId="0" applyNumberFormat="1" applyFont="1" applyFill="1" applyBorder="1" applyAlignment="1">
      <alignment horizontal="center"/>
    </xf>
    <xf numFmtId="49" fontId="15" fillId="9" borderId="1" xfId="0" applyNumberFormat="1" applyFont="1" applyFill="1" applyBorder="1" applyAlignment="1">
      <alignment horizontal="left"/>
    </xf>
    <xf numFmtId="49" fontId="15" fillId="9" borderId="6" xfId="0" applyNumberFormat="1" applyFont="1" applyFill="1" applyBorder="1" applyAlignment="1">
      <alignment horizontal="left"/>
    </xf>
    <xf numFmtId="49" fontId="15" fillId="9" borderId="7" xfId="0" applyNumberFormat="1" applyFont="1" applyFill="1" applyBorder="1" applyAlignment="1">
      <alignment horizontal="left"/>
    </xf>
    <xf numFmtId="1" fontId="15" fillId="9" borderId="8" xfId="0" quotePrefix="1" applyNumberFormat="1" applyFont="1" applyFill="1" applyBorder="1" applyAlignment="1">
      <alignment horizontal="center"/>
    </xf>
    <xf numFmtId="14" fontId="10" fillId="9" borderId="1" xfId="0" applyNumberFormat="1" applyFon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center"/>
    </xf>
    <xf numFmtId="1" fontId="10" fillId="9" borderId="1" xfId="0" quotePrefix="1" applyNumberFormat="1" applyFont="1" applyFill="1" applyBorder="1" applyAlignment="1">
      <alignment horizontal="center"/>
    </xf>
    <xf numFmtId="1" fontId="10" fillId="9" borderId="9" xfId="0" applyNumberFormat="1" applyFont="1" applyFill="1" applyBorder="1" applyAlignment="1">
      <alignment horizontal="center"/>
    </xf>
    <xf numFmtId="1" fontId="8" fillId="9" borderId="1" xfId="0" applyNumberFormat="1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18" fillId="4" borderId="9" xfId="0" applyNumberFormat="1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6" fontId="26" fillId="4" borderId="1" xfId="0" applyNumberFormat="1" applyFont="1" applyFill="1" applyBorder="1" applyAlignment="1">
      <alignment horizontal="right" vertical="top"/>
    </xf>
    <xf numFmtId="0" fontId="1" fillId="8" borderId="0" xfId="1" applyFill="1" applyAlignment="1">
      <alignment horizontal="center"/>
    </xf>
    <xf numFmtId="0" fontId="13" fillId="7" borderId="0" xfId="0" applyFont="1" applyFill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9" borderId="17" xfId="0" applyFont="1" applyFill="1" applyBorder="1" applyAlignment="1">
      <alignment vertical="top"/>
    </xf>
    <xf numFmtId="0" fontId="3" fillId="9" borderId="18" xfId="0" applyFont="1" applyFill="1" applyBorder="1" applyAlignment="1">
      <alignment vertical="top"/>
    </xf>
    <xf numFmtId="0" fontId="10" fillId="9" borderId="18" xfId="0" applyFont="1" applyFill="1" applyBorder="1" applyAlignment="1">
      <alignment vertical="top"/>
    </xf>
    <xf numFmtId="0" fontId="10" fillId="9" borderId="19" xfId="0" applyFont="1" applyFill="1" applyBorder="1" applyAlignment="1">
      <alignment vertical="top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65" fontId="8" fillId="0" borderId="9" xfId="0" applyNumberFormat="1" applyFont="1" applyBorder="1" applyAlignment="1">
      <alignment horizontal="center" vertical="center"/>
    </xf>
    <xf numFmtId="165" fontId="8" fillId="0" borderId="30" xfId="0" applyNumberFormat="1" applyFont="1" applyBorder="1" applyAlignment="1">
      <alignment horizontal="center" vertical="center"/>
    </xf>
    <xf numFmtId="1" fontId="8" fillId="9" borderId="9" xfId="0" applyNumberFormat="1" applyFont="1" applyFill="1" applyBorder="1" applyAlignment="1">
      <alignment horizontal="center" vertical="center"/>
    </xf>
    <xf numFmtId="1" fontId="8" fillId="9" borderId="30" xfId="0" applyNumberFormat="1" applyFont="1" applyFill="1" applyBorder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167" fontId="22" fillId="0" borderId="0" xfId="0" applyNumberFormat="1" applyFont="1" applyAlignment="1">
      <alignment wrapText="1"/>
    </xf>
  </cellXfs>
  <cellStyles count="5">
    <cellStyle name="Hyperlink 2" xfId="3" xr:uid="{00000000-0005-0000-0000-000001000000}"/>
    <cellStyle name="Link" xfId="1" builtinId="8"/>
    <cellStyle name="Standard" xfId="0" builtinId="0"/>
    <cellStyle name="Standard 2" xfId="2" xr:uid="{00000000-0005-0000-0000-000003000000}"/>
    <cellStyle name="Währung" xfId="4" builtinId="4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3</xdr:row>
      <xdr:rowOff>10779</xdr:rowOff>
    </xdr:from>
    <xdr:to>
      <xdr:col>11</xdr:col>
      <xdr:colOff>1540118</xdr:colOff>
      <xdr:row>9</xdr:row>
      <xdr:rowOff>271462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1" y="772779"/>
          <a:ext cx="1540117" cy="2165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3</xdr:row>
      <xdr:rowOff>10779</xdr:rowOff>
    </xdr:from>
    <xdr:to>
      <xdr:col>11</xdr:col>
      <xdr:colOff>1540118</xdr:colOff>
      <xdr:row>9</xdr:row>
      <xdr:rowOff>271463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321A9CD-2BC0-4E9C-B33C-EA1956708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7701" y="727059"/>
          <a:ext cx="1540117" cy="2150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aesi@aaev.de;register2@aaev.de" TargetMode="External"/><Relationship Id="rId2" Type="http://schemas.openxmlformats.org/officeDocument/2006/relationships/hyperlink" Target="https://www.aaev.de/datenschutz/" TargetMode="External"/><Relationship Id="rId1" Type="http://schemas.openxmlformats.org/officeDocument/2006/relationships/hyperlink" Target="https://www.aaev.de/wissen/ueber-alpakas/faserfarben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aaev.de/wissen/ueber-alpakas/faserfarben/" TargetMode="External"/><Relationship Id="rId7" Type="http://schemas.openxmlformats.org/officeDocument/2006/relationships/hyperlink" Target="https://www.aaev.de/datenschutz/" TargetMode="External"/><Relationship Id="rId2" Type="http://schemas.openxmlformats.org/officeDocument/2006/relationships/hyperlink" Target="https://www.aaev.de/wissen/ueber-alpakas/faserfarben/" TargetMode="External"/><Relationship Id="rId1" Type="http://schemas.openxmlformats.org/officeDocument/2006/relationships/hyperlink" Target="https://www.aaev.de/wissen/ueber-alpakas/faserfarben/" TargetMode="External"/><Relationship Id="rId6" Type="http://schemas.openxmlformats.org/officeDocument/2006/relationships/hyperlink" Target="https://www.aaev.de/wissen/ueber-alpakas/faserfarben/" TargetMode="External"/><Relationship Id="rId5" Type="http://schemas.openxmlformats.org/officeDocument/2006/relationships/hyperlink" Target="https://www.aaev.de/wissen/ueber-alpakas/faserfarben/" TargetMode="External"/><Relationship Id="rId4" Type="http://schemas.openxmlformats.org/officeDocument/2006/relationships/hyperlink" Target="https://www.aaev.de/wissen/ueber-alpakas/faserfarben/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FF0000"/>
    <pageSetUpPr fitToPage="1"/>
  </sheetPr>
  <dimension ref="A1:N100"/>
  <sheetViews>
    <sheetView tabSelected="1" zoomScale="60" zoomScaleNormal="60" workbookViewId="0">
      <selection activeCell="A18" sqref="A18:A22"/>
    </sheetView>
  </sheetViews>
  <sheetFormatPr baseColWidth="10" defaultColWidth="11.42578125" defaultRowHeight="14.25" x14ac:dyDescent="0.2"/>
  <cols>
    <col min="1" max="1" width="49.140625" style="8" customWidth="1"/>
    <col min="2" max="2" width="35.140625" style="8" customWidth="1"/>
    <col min="3" max="3" width="16.28515625" style="8" customWidth="1"/>
    <col min="4" max="4" width="20" style="8" customWidth="1"/>
    <col min="5" max="5" width="17.7109375" style="8" customWidth="1"/>
    <col min="6" max="6" width="28.42578125" style="8" customWidth="1"/>
    <col min="7" max="8" width="30.7109375" style="8" customWidth="1"/>
    <col min="9" max="9" width="34.7109375" style="8" customWidth="1"/>
    <col min="10" max="10" width="22.140625" style="8" customWidth="1"/>
    <col min="11" max="11" width="18.42578125" style="8" customWidth="1"/>
    <col min="12" max="12" width="27.7109375" style="8" customWidth="1"/>
    <col min="13" max="13" width="20.42578125" style="8" customWidth="1"/>
    <col min="14" max="16384" width="11.42578125" style="8"/>
  </cols>
  <sheetData>
    <row r="1" spans="1:14" ht="15" thickBot="1" x14ac:dyDescent="0.25"/>
    <row r="2" spans="1:14" ht="27" thickBot="1" x14ac:dyDescent="0.45">
      <c r="A2" s="175" t="s">
        <v>114</v>
      </c>
      <c r="B2" s="175"/>
      <c r="C2" s="175"/>
      <c r="D2" s="175"/>
      <c r="E2" s="175"/>
      <c r="F2" s="9"/>
      <c r="G2" s="10" t="s">
        <v>0</v>
      </c>
      <c r="H2" s="2"/>
      <c r="I2" s="2"/>
      <c r="J2" s="11"/>
      <c r="K2" s="12"/>
    </row>
    <row r="3" spans="1:14" ht="18" x14ac:dyDescent="0.25">
      <c r="A3" s="3"/>
      <c r="B3" s="9"/>
      <c r="C3" s="9"/>
      <c r="D3" s="9"/>
      <c r="E3" s="9"/>
      <c r="F3" s="9"/>
      <c r="G3" s="13"/>
      <c r="H3" s="14" t="s">
        <v>65</v>
      </c>
      <c r="I3" s="14" t="s">
        <v>3</v>
      </c>
      <c r="J3" s="11"/>
      <c r="K3" s="12"/>
    </row>
    <row r="4" spans="1:14" ht="24" customHeight="1" x14ac:dyDescent="0.25">
      <c r="A4" s="154" t="s">
        <v>93</v>
      </c>
      <c r="B4" s="135"/>
      <c r="C4" s="9"/>
      <c r="D4" s="9"/>
      <c r="G4" s="15" t="s">
        <v>2</v>
      </c>
      <c r="H4" s="16">
        <f>SUM(B32)</f>
        <v>0</v>
      </c>
      <c r="I4" s="17">
        <f>B33</f>
        <v>0</v>
      </c>
      <c r="J4" s="11"/>
      <c r="K4" s="12"/>
    </row>
    <row r="5" spans="1:14" ht="24.75" customHeight="1" x14ac:dyDescent="0.25">
      <c r="A5" s="154" t="s">
        <v>94</v>
      </c>
      <c r="B5" s="135"/>
      <c r="C5" s="9"/>
      <c r="D5" s="9"/>
      <c r="G5" s="15" t="s">
        <v>118</v>
      </c>
      <c r="H5" s="16">
        <f>SUM(E45)</f>
        <v>0</v>
      </c>
      <c r="I5" s="17">
        <f>F45</f>
        <v>0</v>
      </c>
      <c r="J5" s="11"/>
      <c r="K5" s="12"/>
    </row>
    <row r="6" spans="1:14" ht="21.75" customHeight="1" x14ac:dyDescent="0.25">
      <c r="A6" s="154" t="s">
        <v>95</v>
      </c>
      <c r="B6" s="135"/>
      <c r="C6" s="9"/>
      <c r="D6" s="9"/>
      <c r="G6" s="15" t="s">
        <v>7</v>
      </c>
      <c r="H6" s="16">
        <f>SUM(D94)</f>
        <v>0</v>
      </c>
      <c r="I6" s="17">
        <f>E95</f>
        <v>0</v>
      </c>
      <c r="J6" s="11"/>
      <c r="K6" s="12"/>
    </row>
    <row r="7" spans="1:14" ht="19.5" customHeight="1" x14ac:dyDescent="0.25">
      <c r="A7" s="154" t="s">
        <v>96</v>
      </c>
      <c r="B7" s="135"/>
      <c r="C7" s="9"/>
      <c r="D7" s="9"/>
      <c r="G7" s="18" t="s">
        <v>84</v>
      </c>
      <c r="H7" s="16">
        <f>'Nachzuchtanmeldung -Show 2022'!C50</f>
        <v>0</v>
      </c>
      <c r="I7" s="19">
        <f>SUM('Nachzuchtanmeldung -Show 2022'!B50)</f>
        <v>0</v>
      </c>
      <c r="J7" s="11"/>
      <c r="K7" s="12"/>
    </row>
    <row r="8" spans="1:14" ht="33.75" customHeight="1" thickBot="1" x14ac:dyDescent="0.3">
      <c r="A8" s="154" t="s">
        <v>97</v>
      </c>
      <c r="B8" s="135"/>
      <c r="C8" s="9"/>
      <c r="D8" s="9"/>
      <c r="G8" s="20" t="s">
        <v>3</v>
      </c>
      <c r="H8" s="21"/>
      <c r="I8" s="4">
        <f>SUM(I4:I7)</f>
        <v>0</v>
      </c>
      <c r="J8" s="11"/>
      <c r="K8" s="12"/>
    </row>
    <row r="9" spans="1:14" ht="26.25" customHeight="1" x14ac:dyDescent="0.2">
      <c r="A9" s="153" t="s">
        <v>98</v>
      </c>
      <c r="B9" s="136"/>
      <c r="C9" s="9"/>
      <c r="D9" s="174" t="s">
        <v>59</v>
      </c>
      <c r="E9" s="174"/>
      <c r="F9" s="174"/>
      <c r="G9" s="5"/>
      <c r="H9" s="22"/>
      <c r="J9" s="11"/>
      <c r="K9" s="12"/>
    </row>
    <row r="10" spans="1:14" ht="36.6" customHeight="1" x14ac:dyDescent="0.2">
      <c r="A10" s="153" t="s">
        <v>99</v>
      </c>
      <c r="B10" s="136"/>
      <c r="C10" s="9"/>
      <c r="D10" s="9"/>
      <c r="G10" s="9"/>
      <c r="H10" s="12"/>
      <c r="I10" s="12"/>
      <c r="J10" s="11"/>
      <c r="K10" s="12"/>
    </row>
    <row r="11" spans="1:14" ht="20.25" x14ac:dyDescent="0.2">
      <c r="A11" s="155" t="s">
        <v>100</v>
      </c>
      <c r="B11" s="169">
        <v>44604</v>
      </c>
      <c r="C11" s="9"/>
      <c r="D11" s="9"/>
      <c r="G11" s="9"/>
      <c r="J11" s="11"/>
      <c r="K11" s="12"/>
    </row>
    <row r="12" spans="1:14" ht="22.5" customHeight="1" x14ac:dyDescent="0.3">
      <c r="A12" s="155" t="s">
        <v>101</v>
      </c>
      <c r="B12" s="25">
        <v>35</v>
      </c>
      <c r="C12" s="9"/>
      <c r="D12" s="9"/>
      <c r="E12" s="9"/>
      <c r="F12" s="9"/>
      <c r="G12" s="9"/>
      <c r="H12" s="26"/>
      <c r="I12" s="27"/>
      <c r="J12" s="11"/>
      <c r="K12" s="12"/>
    </row>
    <row r="14" spans="1:14" s="28" customFormat="1" ht="63" x14ac:dyDescent="0.25">
      <c r="A14" s="156" t="s">
        <v>102</v>
      </c>
      <c r="B14" s="156" t="s">
        <v>103</v>
      </c>
      <c r="C14" s="156" t="s">
        <v>63</v>
      </c>
      <c r="D14" s="156" t="s">
        <v>37</v>
      </c>
      <c r="E14" s="156" t="s">
        <v>104</v>
      </c>
      <c r="F14" s="157" t="s">
        <v>117</v>
      </c>
      <c r="G14" s="158" t="s">
        <v>105</v>
      </c>
      <c r="H14" s="159" t="s">
        <v>106</v>
      </c>
      <c r="I14" s="160" t="s">
        <v>107</v>
      </c>
      <c r="J14" s="161" t="s">
        <v>38</v>
      </c>
      <c r="K14" s="162" t="s">
        <v>39</v>
      </c>
      <c r="L14" s="162" t="s">
        <v>108</v>
      </c>
      <c r="N14" s="29"/>
    </row>
    <row r="15" spans="1:14" s="34" customFormat="1" ht="75" x14ac:dyDescent="0.25">
      <c r="A15" s="30"/>
      <c r="B15" s="7" t="s">
        <v>40</v>
      </c>
      <c r="C15" s="31"/>
      <c r="D15" s="32"/>
      <c r="E15" s="31"/>
      <c r="F15" s="33"/>
      <c r="H15" s="35"/>
      <c r="I15" s="36"/>
      <c r="J15" s="36"/>
      <c r="K15" s="37"/>
      <c r="L15" s="38" t="s">
        <v>52</v>
      </c>
    </row>
    <row r="16" spans="1:14" s="34" customFormat="1" ht="20.100000000000001" customHeight="1" x14ac:dyDescent="0.25">
      <c r="A16" s="137" t="s">
        <v>90</v>
      </c>
      <c r="B16" s="150" t="s">
        <v>8</v>
      </c>
      <c r="C16" s="39" t="str">
        <f>LEFT(B16,3)</f>
        <v>WH </v>
      </c>
      <c r="D16" s="150" t="s">
        <v>10</v>
      </c>
      <c r="E16" s="150" t="s">
        <v>9</v>
      </c>
      <c r="F16" s="140">
        <v>42083</v>
      </c>
      <c r="G16" s="141" t="s">
        <v>41</v>
      </c>
      <c r="H16" s="142" t="s">
        <v>42</v>
      </c>
      <c r="I16" s="143" t="s">
        <v>43</v>
      </c>
      <c r="J16" s="144">
        <v>100096000025240</v>
      </c>
      <c r="K16" s="150" t="s">
        <v>11</v>
      </c>
      <c r="L16" s="150" t="s">
        <v>12</v>
      </c>
    </row>
    <row r="17" spans="1:13" ht="20.100000000000001" customHeight="1" x14ac:dyDescent="0.2">
      <c r="A17" s="138"/>
      <c r="B17" s="151"/>
      <c r="C17" s="40" t="str">
        <f>LEFT(B17,3)</f>
        <v/>
      </c>
      <c r="D17" s="151"/>
      <c r="E17" s="151"/>
      <c r="F17" s="145"/>
      <c r="G17" s="138"/>
      <c r="H17" s="138"/>
      <c r="I17" s="138"/>
      <c r="J17" s="146"/>
      <c r="K17" s="151"/>
      <c r="L17" s="151"/>
    </row>
    <row r="18" spans="1:13" ht="20.100000000000001" customHeight="1" x14ac:dyDescent="0.2">
      <c r="A18" s="138"/>
      <c r="B18" s="151"/>
      <c r="C18" s="40" t="str">
        <f t="shared" ref="C18:C31" si="0">LEFT(B18,3)</f>
        <v/>
      </c>
      <c r="D18" s="151"/>
      <c r="E18" s="151"/>
      <c r="F18" s="145"/>
      <c r="G18" s="138"/>
      <c r="H18" s="138"/>
      <c r="I18" s="138"/>
      <c r="J18" s="146"/>
      <c r="K18" s="151"/>
      <c r="L18" s="151"/>
    </row>
    <row r="19" spans="1:13" ht="20.100000000000001" customHeight="1" x14ac:dyDescent="0.2">
      <c r="A19" s="138"/>
      <c r="B19" s="151"/>
      <c r="C19" s="40" t="str">
        <f t="shared" si="0"/>
        <v/>
      </c>
      <c r="D19" s="151"/>
      <c r="E19" s="151"/>
      <c r="F19" s="145"/>
      <c r="G19" s="138"/>
      <c r="H19" s="138"/>
      <c r="I19" s="138"/>
      <c r="J19" s="146"/>
      <c r="K19" s="151"/>
      <c r="L19" s="151"/>
    </row>
    <row r="20" spans="1:13" ht="20.100000000000001" customHeight="1" x14ac:dyDescent="0.2">
      <c r="A20" s="138"/>
      <c r="B20" s="151"/>
      <c r="C20" s="40" t="str">
        <f t="shared" si="0"/>
        <v/>
      </c>
      <c r="D20" s="151"/>
      <c r="E20" s="151"/>
      <c r="F20" s="145"/>
      <c r="G20" s="138"/>
      <c r="H20" s="138"/>
      <c r="I20" s="138"/>
      <c r="J20" s="146"/>
      <c r="K20" s="151"/>
      <c r="L20" s="151"/>
    </row>
    <row r="21" spans="1:13" ht="20.100000000000001" customHeight="1" x14ac:dyDescent="0.2">
      <c r="A21" s="138"/>
      <c r="B21" s="151"/>
      <c r="C21" s="40" t="str">
        <f t="shared" si="0"/>
        <v/>
      </c>
      <c r="D21" s="151"/>
      <c r="E21" s="151"/>
      <c r="F21" s="145"/>
      <c r="G21" s="138"/>
      <c r="H21" s="138"/>
      <c r="I21" s="138"/>
      <c r="J21" s="146"/>
      <c r="K21" s="151"/>
      <c r="L21" s="151"/>
    </row>
    <row r="22" spans="1:13" ht="20.100000000000001" customHeight="1" x14ac:dyDescent="0.2">
      <c r="A22" s="138"/>
      <c r="B22" s="151"/>
      <c r="C22" s="40" t="str">
        <f t="shared" si="0"/>
        <v/>
      </c>
      <c r="D22" s="151"/>
      <c r="E22" s="151"/>
      <c r="F22" s="145"/>
      <c r="G22" s="138"/>
      <c r="H22" s="138"/>
      <c r="I22" s="138"/>
      <c r="J22" s="147"/>
      <c r="K22" s="151"/>
      <c r="L22" s="151"/>
    </row>
    <row r="23" spans="1:13" ht="20.100000000000001" customHeight="1" x14ac:dyDescent="0.2">
      <c r="A23" s="138"/>
      <c r="B23" s="151"/>
      <c r="C23" s="40" t="str">
        <f t="shared" si="0"/>
        <v/>
      </c>
      <c r="D23" s="151"/>
      <c r="E23" s="151"/>
      <c r="F23" s="145"/>
      <c r="G23" s="138"/>
      <c r="H23" s="138"/>
      <c r="I23" s="138"/>
      <c r="J23" s="147"/>
      <c r="K23" s="151"/>
      <c r="L23" s="151"/>
    </row>
    <row r="24" spans="1:13" ht="20.100000000000001" customHeight="1" x14ac:dyDescent="0.2">
      <c r="A24" s="138"/>
      <c r="B24" s="151"/>
      <c r="C24" s="40" t="str">
        <f t="shared" si="0"/>
        <v/>
      </c>
      <c r="D24" s="151"/>
      <c r="E24" s="151"/>
      <c r="F24" s="145"/>
      <c r="G24" s="138"/>
      <c r="H24" s="138"/>
      <c r="I24" s="138"/>
      <c r="J24" s="147"/>
      <c r="K24" s="151"/>
      <c r="L24" s="151"/>
    </row>
    <row r="25" spans="1:13" ht="20.100000000000001" customHeight="1" x14ac:dyDescent="0.2">
      <c r="A25" s="138"/>
      <c r="B25" s="151"/>
      <c r="C25" s="40" t="str">
        <f t="shared" si="0"/>
        <v/>
      </c>
      <c r="D25" s="151"/>
      <c r="E25" s="151"/>
      <c r="F25" s="145"/>
      <c r="G25" s="138"/>
      <c r="H25" s="138"/>
      <c r="I25" s="138"/>
      <c r="J25" s="147"/>
      <c r="K25" s="151"/>
      <c r="L25" s="151"/>
    </row>
    <row r="26" spans="1:13" ht="20.100000000000001" customHeight="1" x14ac:dyDescent="0.2">
      <c r="A26" s="138"/>
      <c r="B26" s="151"/>
      <c r="C26" s="40" t="str">
        <f t="shared" si="0"/>
        <v/>
      </c>
      <c r="D26" s="151"/>
      <c r="E26" s="151"/>
      <c r="F26" s="145"/>
      <c r="G26" s="138"/>
      <c r="H26" s="138"/>
      <c r="I26" s="138"/>
      <c r="J26" s="147"/>
      <c r="K26" s="151"/>
      <c r="L26" s="151"/>
    </row>
    <row r="27" spans="1:13" ht="20.100000000000001" customHeight="1" x14ac:dyDescent="0.2">
      <c r="A27" s="138"/>
      <c r="B27" s="151"/>
      <c r="C27" s="40" t="str">
        <f t="shared" si="0"/>
        <v/>
      </c>
      <c r="D27" s="151"/>
      <c r="E27" s="151"/>
      <c r="F27" s="145"/>
      <c r="G27" s="138"/>
      <c r="H27" s="138"/>
      <c r="I27" s="138"/>
      <c r="J27" s="147"/>
      <c r="K27" s="151"/>
      <c r="L27" s="151"/>
    </row>
    <row r="28" spans="1:13" ht="20.100000000000001" customHeight="1" x14ac:dyDescent="0.2">
      <c r="A28" s="138"/>
      <c r="B28" s="151"/>
      <c r="C28" s="40" t="str">
        <f t="shared" si="0"/>
        <v/>
      </c>
      <c r="D28" s="151"/>
      <c r="E28" s="151"/>
      <c r="F28" s="145"/>
      <c r="G28" s="138"/>
      <c r="H28" s="138"/>
      <c r="I28" s="138"/>
      <c r="J28" s="147"/>
      <c r="K28" s="151"/>
      <c r="L28" s="151"/>
    </row>
    <row r="29" spans="1:13" ht="20.100000000000001" customHeight="1" x14ac:dyDescent="0.2">
      <c r="A29" s="138"/>
      <c r="B29" s="151"/>
      <c r="C29" s="40" t="str">
        <f t="shared" si="0"/>
        <v/>
      </c>
      <c r="D29" s="151"/>
      <c r="E29" s="151"/>
      <c r="F29" s="145"/>
      <c r="G29" s="138"/>
      <c r="H29" s="138"/>
      <c r="I29" s="138"/>
      <c r="J29" s="147"/>
      <c r="K29" s="151"/>
      <c r="L29" s="151"/>
    </row>
    <row r="30" spans="1:13" ht="20.100000000000001" customHeight="1" x14ac:dyDescent="0.2">
      <c r="A30" s="138"/>
      <c r="B30" s="151"/>
      <c r="C30" s="40" t="str">
        <f t="shared" si="0"/>
        <v/>
      </c>
      <c r="D30" s="151"/>
      <c r="E30" s="151"/>
      <c r="F30" s="145"/>
      <c r="G30" s="138"/>
      <c r="H30" s="138"/>
      <c r="I30" s="138"/>
      <c r="J30" s="146"/>
      <c r="K30" s="151"/>
      <c r="L30" s="151"/>
    </row>
    <row r="31" spans="1:13" ht="20.100000000000001" customHeight="1" x14ac:dyDescent="0.2">
      <c r="A31" s="139"/>
      <c r="B31" s="151"/>
      <c r="C31" s="40" t="str">
        <f t="shared" si="0"/>
        <v/>
      </c>
      <c r="D31" s="151"/>
      <c r="E31" s="151"/>
      <c r="F31" s="145"/>
      <c r="G31" s="139"/>
      <c r="H31" s="139"/>
      <c r="I31" s="139"/>
      <c r="J31" s="148"/>
      <c r="K31" s="151"/>
      <c r="L31" s="151"/>
    </row>
    <row r="32" spans="1:13" ht="20.100000000000001" customHeight="1" x14ac:dyDescent="0.2">
      <c r="A32" s="41" t="s">
        <v>89</v>
      </c>
      <c r="B32" s="42">
        <f>(COUNTA(A17:A31))</f>
        <v>0</v>
      </c>
      <c r="D32" s="43"/>
      <c r="E32" s="44"/>
      <c r="F32" s="44"/>
      <c r="G32" s="44"/>
      <c r="H32" s="44"/>
      <c r="I32" s="45"/>
      <c r="J32" s="43"/>
      <c r="K32" s="43"/>
      <c r="L32" s="43"/>
      <c r="M32" s="46"/>
    </row>
    <row r="33" spans="1:13" ht="20.100000000000001" customHeight="1" x14ac:dyDescent="0.2">
      <c r="A33" s="41" t="s">
        <v>44</v>
      </c>
      <c r="B33" s="47">
        <f>(COUNTA(A17:A31)*$B$12)</f>
        <v>0</v>
      </c>
      <c r="D33" s="48"/>
      <c r="E33" s="46"/>
      <c r="F33" s="46"/>
      <c r="G33" s="46"/>
      <c r="H33" s="46"/>
      <c r="J33" s="48"/>
      <c r="K33" s="48"/>
      <c r="L33" s="48"/>
      <c r="M33" s="46"/>
    </row>
    <row r="34" spans="1:13" x14ac:dyDescent="0.2">
      <c r="B34" s="47"/>
      <c r="D34" s="48"/>
      <c r="E34" s="46"/>
      <c r="F34" s="46"/>
      <c r="G34" s="46"/>
      <c r="H34" s="46"/>
      <c r="J34" s="48"/>
      <c r="K34" s="48"/>
      <c r="L34" s="48"/>
      <c r="M34" s="46"/>
    </row>
    <row r="35" spans="1:13" ht="15.75" thickBot="1" x14ac:dyDescent="0.25">
      <c r="A35" s="48"/>
      <c r="B35" s="48"/>
      <c r="C35" s="48"/>
      <c r="D35" s="176"/>
      <c r="E35" s="176"/>
      <c r="F35" s="176"/>
      <c r="G35" s="176"/>
      <c r="H35" s="176"/>
      <c r="I35" s="176"/>
      <c r="K35" s="46"/>
      <c r="L35" s="48"/>
      <c r="M35" s="1"/>
    </row>
    <row r="36" spans="1:13" ht="49.5" customHeight="1" thickBot="1" x14ac:dyDescent="0.25">
      <c r="A36" s="163" t="s">
        <v>109</v>
      </c>
      <c r="B36" s="177"/>
      <c r="C36" s="178"/>
      <c r="D36" s="179"/>
      <c r="E36" s="179"/>
      <c r="F36" s="179"/>
      <c r="G36" s="179"/>
      <c r="H36" s="179"/>
      <c r="I36" s="179"/>
      <c r="J36" s="179"/>
      <c r="K36" s="180"/>
      <c r="L36" s="48"/>
      <c r="M36" s="48"/>
    </row>
    <row r="37" spans="1:13" x14ac:dyDescent="0.2">
      <c r="A37" s="49"/>
      <c r="B37" s="49"/>
      <c r="C37" s="49"/>
      <c r="D37" s="48"/>
      <c r="E37" s="48"/>
      <c r="F37" s="46"/>
      <c r="G37" s="46"/>
      <c r="H37" s="46"/>
      <c r="I37" s="46"/>
      <c r="J37" s="46"/>
      <c r="K37" s="46"/>
      <c r="L37" s="48"/>
      <c r="M37" s="48"/>
    </row>
    <row r="38" spans="1:13" x14ac:dyDescent="0.2">
      <c r="A38" s="49"/>
      <c r="B38" s="49"/>
      <c r="C38" s="49"/>
      <c r="D38" s="48"/>
      <c r="E38" s="48"/>
      <c r="F38" s="46"/>
      <c r="G38" s="46"/>
      <c r="H38" s="46"/>
      <c r="I38" s="46"/>
      <c r="J38" s="46"/>
      <c r="K38" s="46"/>
      <c r="L38" s="48"/>
      <c r="M38" s="48"/>
    </row>
    <row r="39" spans="1:13" ht="18" x14ac:dyDescent="0.25">
      <c r="A39" s="3" t="s">
        <v>45</v>
      </c>
      <c r="B39" s="48"/>
      <c r="C39" s="48"/>
      <c r="D39" s="48"/>
      <c r="E39" s="48"/>
      <c r="F39" s="46"/>
      <c r="G39" s="46"/>
      <c r="H39" s="46"/>
      <c r="I39" s="46"/>
      <c r="J39" s="46"/>
      <c r="K39" s="46"/>
      <c r="L39" s="48"/>
      <c r="M39" s="48"/>
    </row>
    <row r="40" spans="1:13" ht="18" x14ac:dyDescent="0.25">
      <c r="A40" s="3"/>
      <c r="B40" s="48"/>
      <c r="C40" s="48"/>
      <c r="D40" s="48"/>
      <c r="E40" s="48"/>
      <c r="F40" s="46"/>
      <c r="G40" s="46"/>
      <c r="H40" s="46"/>
      <c r="I40" s="46"/>
      <c r="J40" s="46"/>
      <c r="K40" s="46"/>
      <c r="L40" s="48"/>
      <c r="M40" s="48"/>
    </row>
    <row r="41" spans="1:13" ht="54" x14ac:dyDescent="0.2">
      <c r="A41" s="50"/>
      <c r="B41" s="51" t="s">
        <v>50</v>
      </c>
      <c r="C41" s="51"/>
      <c r="D41" s="51" t="s">
        <v>51</v>
      </c>
      <c r="E41" s="51" t="s">
        <v>46</v>
      </c>
      <c r="F41" s="51" t="s">
        <v>1</v>
      </c>
      <c r="J41" s="46"/>
      <c r="K41" s="11"/>
      <c r="L41" s="48"/>
      <c r="M41" s="48"/>
    </row>
    <row r="42" spans="1:13" ht="42" customHeight="1" x14ac:dyDescent="0.2">
      <c r="A42" s="181" t="s">
        <v>110</v>
      </c>
      <c r="B42" s="172" t="s">
        <v>116</v>
      </c>
      <c r="C42" s="172"/>
      <c r="D42" s="183">
        <v>80</v>
      </c>
      <c r="E42" s="185"/>
      <c r="F42" s="183">
        <f>E42*D42</f>
        <v>0</v>
      </c>
      <c r="G42" s="11"/>
      <c r="H42" s="11"/>
      <c r="I42" s="11"/>
      <c r="J42" s="46"/>
      <c r="K42" s="11"/>
      <c r="L42" s="48"/>
      <c r="M42" s="48"/>
    </row>
    <row r="43" spans="1:13" ht="32.450000000000003" customHeight="1" x14ac:dyDescent="0.2">
      <c r="A43" s="182"/>
      <c r="B43" s="173"/>
      <c r="C43" s="173"/>
      <c r="D43" s="184"/>
      <c r="E43" s="186"/>
      <c r="F43" s="184"/>
      <c r="G43" s="11"/>
      <c r="H43" s="52"/>
      <c r="I43" s="11"/>
      <c r="J43" s="46"/>
      <c r="K43" s="11"/>
      <c r="L43" s="48"/>
      <c r="M43" s="48"/>
    </row>
    <row r="44" spans="1:13" ht="42" customHeight="1" x14ac:dyDescent="0.2">
      <c r="A44" s="60" t="s">
        <v>92</v>
      </c>
      <c r="B44" s="53" t="s">
        <v>47</v>
      </c>
      <c r="C44" s="53"/>
      <c r="D44" s="54">
        <v>25</v>
      </c>
      <c r="E44" s="149"/>
      <c r="F44" s="54">
        <f t="shared" ref="F44" si="1">E44*D44</f>
        <v>0</v>
      </c>
      <c r="G44" s="11"/>
      <c r="H44" s="11"/>
      <c r="I44" s="11"/>
      <c r="J44" s="11"/>
      <c r="K44" s="11"/>
      <c r="L44" s="48"/>
      <c r="M44" s="48"/>
    </row>
    <row r="45" spans="1:13" ht="18" x14ac:dyDescent="0.2">
      <c r="A45" s="60" t="s">
        <v>44</v>
      </c>
      <c r="B45" s="55"/>
      <c r="C45" s="55"/>
      <c r="D45" s="56"/>
      <c r="E45" s="57">
        <f>SUM(E42:E44)</f>
        <v>0</v>
      </c>
      <c r="F45" s="58">
        <f>SUM(F42:F44)</f>
        <v>0</v>
      </c>
      <c r="G45" s="11"/>
      <c r="H45" s="11"/>
      <c r="I45" s="11"/>
      <c r="J45" s="11"/>
      <c r="K45" s="11"/>
      <c r="L45" s="48"/>
      <c r="M45" s="48"/>
    </row>
    <row r="46" spans="1:13" ht="15" x14ac:dyDescent="0.2">
      <c r="A46" s="164"/>
      <c r="F46" s="1"/>
      <c r="J46" s="11"/>
    </row>
    <row r="47" spans="1:13" ht="18" x14ac:dyDescent="0.25">
      <c r="A47" s="165" t="s">
        <v>62</v>
      </c>
      <c r="F47" s="59"/>
      <c r="J47" s="11"/>
    </row>
    <row r="48" spans="1:13" hidden="1" x14ac:dyDescent="0.2">
      <c r="A48" s="166"/>
    </row>
    <row r="49" spans="1:8" hidden="1" x14ac:dyDescent="0.2">
      <c r="A49" s="166" t="s">
        <v>4</v>
      </c>
    </row>
    <row r="50" spans="1:8" hidden="1" x14ac:dyDescent="0.2">
      <c r="A50" s="166" t="s">
        <v>5</v>
      </c>
    </row>
    <row r="51" spans="1:8" hidden="1" x14ac:dyDescent="0.2">
      <c r="A51" s="166" t="s">
        <v>6</v>
      </c>
    </row>
    <row r="52" spans="1:8" hidden="1" x14ac:dyDescent="0.2">
      <c r="A52" s="166"/>
    </row>
    <row r="53" spans="1:8" hidden="1" x14ac:dyDescent="0.2">
      <c r="A53" s="167" t="s">
        <v>8</v>
      </c>
      <c r="B53" s="8" t="s">
        <v>9</v>
      </c>
      <c r="D53" s="8" t="s">
        <v>10</v>
      </c>
      <c r="E53" s="8" t="s">
        <v>11</v>
      </c>
      <c r="F53" s="8" t="s">
        <v>12</v>
      </c>
      <c r="G53" s="8" t="s">
        <v>13</v>
      </c>
      <c r="H53" s="8" t="s">
        <v>13</v>
      </c>
    </row>
    <row r="54" spans="1:8" hidden="1" x14ac:dyDescent="0.2">
      <c r="A54" s="167" t="s">
        <v>14</v>
      </c>
      <c r="B54" s="8" t="s">
        <v>15</v>
      </c>
      <c r="D54" s="8" t="s">
        <v>16</v>
      </c>
      <c r="E54" s="8" t="s">
        <v>17</v>
      </c>
      <c r="F54" s="8" t="s">
        <v>18</v>
      </c>
      <c r="G54" s="8" t="s">
        <v>19</v>
      </c>
      <c r="H54" s="8" t="s">
        <v>19</v>
      </c>
    </row>
    <row r="55" spans="1:8" hidden="1" x14ac:dyDescent="0.2">
      <c r="A55" s="167" t="s">
        <v>20</v>
      </c>
      <c r="F55" s="8" t="s">
        <v>21</v>
      </c>
    </row>
    <row r="56" spans="1:8" hidden="1" x14ac:dyDescent="0.2">
      <c r="A56" s="167" t="s">
        <v>22</v>
      </c>
      <c r="F56" s="8" t="s">
        <v>23</v>
      </c>
    </row>
    <row r="57" spans="1:8" hidden="1" x14ac:dyDescent="0.2">
      <c r="A57" s="167" t="s">
        <v>24</v>
      </c>
      <c r="F57" s="8" t="s">
        <v>25</v>
      </c>
    </row>
    <row r="58" spans="1:8" hidden="1" x14ac:dyDescent="0.2">
      <c r="A58" s="167" t="s">
        <v>26</v>
      </c>
    </row>
    <row r="59" spans="1:8" hidden="1" x14ac:dyDescent="0.2">
      <c r="A59" s="167" t="s">
        <v>27</v>
      </c>
    </row>
    <row r="60" spans="1:8" hidden="1" x14ac:dyDescent="0.2">
      <c r="A60" s="167" t="s">
        <v>28</v>
      </c>
    </row>
    <row r="61" spans="1:8" hidden="1" x14ac:dyDescent="0.2">
      <c r="A61" s="167" t="s">
        <v>29</v>
      </c>
    </row>
    <row r="62" spans="1:8" hidden="1" x14ac:dyDescent="0.2">
      <c r="A62" s="167" t="s">
        <v>30</v>
      </c>
    </row>
    <row r="63" spans="1:8" hidden="1" x14ac:dyDescent="0.2">
      <c r="A63" s="167" t="s">
        <v>31</v>
      </c>
    </row>
    <row r="64" spans="1:8" hidden="1" x14ac:dyDescent="0.2">
      <c r="A64" s="167" t="s">
        <v>32</v>
      </c>
    </row>
    <row r="65" spans="1:9" hidden="1" x14ac:dyDescent="0.2">
      <c r="A65" s="167" t="s">
        <v>33</v>
      </c>
      <c r="I65" s="8" t="s">
        <v>13</v>
      </c>
    </row>
    <row r="66" spans="1:9" hidden="1" x14ac:dyDescent="0.2">
      <c r="A66" s="167" t="s">
        <v>34</v>
      </c>
      <c r="I66" s="8" t="s">
        <v>19</v>
      </c>
    </row>
    <row r="67" spans="1:9" hidden="1" x14ac:dyDescent="0.2">
      <c r="A67" s="167" t="s">
        <v>35</v>
      </c>
    </row>
    <row r="68" spans="1:9" hidden="1" x14ac:dyDescent="0.2">
      <c r="A68" s="167" t="s">
        <v>36</v>
      </c>
    </row>
    <row r="69" spans="1:9" hidden="1" x14ac:dyDescent="0.2">
      <c r="A69" s="167" t="s">
        <v>48</v>
      </c>
    </row>
    <row r="70" spans="1:9" hidden="1" x14ac:dyDescent="0.2">
      <c r="A70" s="167" t="s">
        <v>49</v>
      </c>
    </row>
    <row r="71" spans="1:9" hidden="1" x14ac:dyDescent="0.2">
      <c r="A71" s="167" t="s">
        <v>88</v>
      </c>
    </row>
    <row r="72" spans="1:9" hidden="1" x14ac:dyDescent="0.2">
      <c r="A72" s="166"/>
      <c r="D72" s="6" t="s">
        <v>28</v>
      </c>
    </row>
    <row r="73" spans="1:9" hidden="1" x14ac:dyDescent="0.2">
      <c r="A73" s="166"/>
      <c r="D73" s="6" t="s">
        <v>29</v>
      </c>
    </row>
    <row r="74" spans="1:9" hidden="1" x14ac:dyDescent="0.2">
      <c r="A74" s="166"/>
      <c r="D74" s="6" t="s">
        <v>30</v>
      </c>
    </row>
    <row r="75" spans="1:9" hidden="1" x14ac:dyDescent="0.2">
      <c r="A75" s="167" t="s">
        <v>8</v>
      </c>
      <c r="B75" s="8" t="s">
        <v>9</v>
      </c>
      <c r="D75" s="8" t="s">
        <v>10</v>
      </c>
      <c r="E75" s="8" t="s">
        <v>11</v>
      </c>
      <c r="F75" s="8" t="s">
        <v>12</v>
      </c>
      <c r="G75" s="8" t="s">
        <v>13</v>
      </c>
      <c r="H75" s="8" t="s">
        <v>13</v>
      </c>
    </row>
    <row r="76" spans="1:9" hidden="1" x14ac:dyDescent="0.2">
      <c r="A76" s="167" t="s">
        <v>14</v>
      </c>
      <c r="B76" s="8" t="s">
        <v>15</v>
      </c>
      <c r="D76" s="8" t="s">
        <v>16</v>
      </c>
      <c r="E76" s="8" t="s">
        <v>17</v>
      </c>
      <c r="F76" s="8" t="s">
        <v>18</v>
      </c>
      <c r="G76" s="8" t="s">
        <v>19</v>
      </c>
      <c r="H76" s="8" t="s">
        <v>19</v>
      </c>
    </row>
    <row r="77" spans="1:9" hidden="1" x14ac:dyDescent="0.2">
      <c r="A77" s="167" t="s">
        <v>20</v>
      </c>
      <c r="F77" s="8" t="s">
        <v>21</v>
      </c>
    </row>
    <row r="78" spans="1:9" hidden="1" x14ac:dyDescent="0.2">
      <c r="A78" s="167" t="s">
        <v>22</v>
      </c>
      <c r="F78" s="8" t="s">
        <v>23</v>
      </c>
    </row>
    <row r="79" spans="1:9" hidden="1" x14ac:dyDescent="0.2">
      <c r="A79" s="167" t="s">
        <v>24</v>
      </c>
      <c r="F79" s="8" t="s">
        <v>25</v>
      </c>
    </row>
    <row r="80" spans="1:9" hidden="1" x14ac:dyDescent="0.2">
      <c r="A80" s="167" t="s">
        <v>26</v>
      </c>
    </row>
    <row r="81" spans="1:13" hidden="1" x14ac:dyDescent="0.2">
      <c r="A81" s="167" t="s">
        <v>27</v>
      </c>
    </row>
    <row r="82" spans="1:13" hidden="1" x14ac:dyDescent="0.2">
      <c r="A82" s="167" t="s">
        <v>28</v>
      </c>
    </row>
    <row r="83" spans="1:13" hidden="1" x14ac:dyDescent="0.2">
      <c r="A83" s="167" t="s">
        <v>29</v>
      </c>
    </row>
    <row r="84" spans="1:13" hidden="1" x14ac:dyDescent="0.2">
      <c r="A84" s="167" t="s">
        <v>30</v>
      </c>
    </row>
    <row r="85" spans="1:13" hidden="1" x14ac:dyDescent="0.2">
      <c r="A85" s="167" t="s">
        <v>31</v>
      </c>
    </row>
    <row r="86" spans="1:13" hidden="1" x14ac:dyDescent="0.2">
      <c r="A86" s="167" t="s">
        <v>32</v>
      </c>
    </row>
    <row r="87" spans="1:13" hidden="1" x14ac:dyDescent="0.2">
      <c r="A87" s="167" t="s">
        <v>33</v>
      </c>
    </row>
    <row r="88" spans="1:13" hidden="1" x14ac:dyDescent="0.2">
      <c r="A88" s="167" t="s">
        <v>34</v>
      </c>
    </row>
    <row r="89" spans="1:13" hidden="1" x14ac:dyDescent="0.2">
      <c r="A89" s="167" t="s">
        <v>35</v>
      </c>
    </row>
    <row r="90" spans="1:13" hidden="1" x14ac:dyDescent="0.2">
      <c r="A90" s="167" t="s">
        <v>36</v>
      </c>
    </row>
    <row r="91" spans="1:13" hidden="1" x14ac:dyDescent="0.2">
      <c r="A91" s="167" t="s">
        <v>48</v>
      </c>
    </row>
    <row r="92" spans="1:13" hidden="1" x14ac:dyDescent="0.2">
      <c r="A92" s="167" t="s">
        <v>49</v>
      </c>
    </row>
    <row r="93" spans="1:13" ht="54" x14ac:dyDescent="0.2">
      <c r="A93" s="168"/>
      <c r="B93" s="152" t="s">
        <v>111</v>
      </c>
      <c r="C93" s="51"/>
      <c r="D93" s="152" t="s">
        <v>112</v>
      </c>
      <c r="E93" s="51" t="s">
        <v>1</v>
      </c>
      <c r="I93" s="46"/>
      <c r="J93" s="11"/>
      <c r="K93" s="48"/>
      <c r="L93" s="48"/>
      <c r="M93" s="46"/>
    </row>
    <row r="94" spans="1:13" ht="19.350000000000001" customHeight="1" x14ac:dyDescent="0.2">
      <c r="A94" s="60" t="s">
        <v>113</v>
      </c>
      <c r="B94" s="54">
        <v>40</v>
      </c>
      <c r="C94" s="54"/>
      <c r="D94" s="149"/>
      <c r="E94" s="54">
        <f>D94*B94</f>
        <v>0</v>
      </c>
      <c r="F94" s="11"/>
      <c r="G94" s="11"/>
      <c r="H94" s="11"/>
      <c r="I94" s="46"/>
      <c r="J94" s="11"/>
      <c r="K94" s="48"/>
      <c r="L94" s="48"/>
      <c r="M94" s="46"/>
    </row>
    <row r="95" spans="1:13" ht="18.600000000000001" customHeight="1" x14ac:dyDescent="0.2">
      <c r="A95" s="60" t="s">
        <v>44</v>
      </c>
      <c r="B95" s="56"/>
      <c r="C95" s="56"/>
      <c r="D95" s="56"/>
      <c r="E95" s="58">
        <f>SUM(E94:E94)</f>
        <v>0</v>
      </c>
      <c r="F95" s="11"/>
      <c r="G95" s="11"/>
      <c r="H95" s="11"/>
      <c r="I95" s="11"/>
      <c r="J95" s="11"/>
      <c r="K95" s="48"/>
      <c r="L95" s="48"/>
      <c r="M95" s="46"/>
    </row>
    <row r="97" spans="1:6" ht="15" x14ac:dyDescent="0.2">
      <c r="A97" s="5"/>
      <c r="B97" s="22"/>
    </row>
    <row r="98" spans="1:6" ht="23.25" x14ac:dyDescent="0.35">
      <c r="A98" s="170" t="s">
        <v>86</v>
      </c>
      <c r="B98" s="61"/>
      <c r="C98" s="61"/>
    </row>
    <row r="100" spans="1:6" ht="20.25" x14ac:dyDescent="0.3">
      <c r="A100" s="171" t="s">
        <v>87</v>
      </c>
      <c r="B100" s="171"/>
      <c r="C100" s="171"/>
      <c r="D100" s="171"/>
      <c r="E100" s="171"/>
      <c r="F100" s="171"/>
    </row>
  </sheetData>
  <mergeCells count="11">
    <mergeCell ref="A100:F100"/>
    <mergeCell ref="C42:C43"/>
    <mergeCell ref="D9:F9"/>
    <mergeCell ref="A2:E2"/>
    <mergeCell ref="D35:I35"/>
    <mergeCell ref="B36:K36"/>
    <mergeCell ref="A42:A43"/>
    <mergeCell ref="B42:B43"/>
    <mergeCell ref="D42:D43"/>
    <mergeCell ref="F42:F43"/>
    <mergeCell ref="E42:E43"/>
  </mergeCells>
  <phoneticPr fontId="6" type="noConversion"/>
  <conditionalFormatting sqref="F16">
    <cfRule type="cellIs" dxfId="5" priority="14" operator="greaterThan">
      <formula>43313</formula>
    </cfRule>
  </conditionalFormatting>
  <conditionalFormatting sqref="B9:B10">
    <cfRule type="containsText" dxfId="4" priority="2" operator="containsText" text="nein">
      <formula>NOT(ISERROR(SEARCH("nein",B9)))</formula>
    </cfRule>
    <cfRule type="containsText" dxfId="3" priority="3" operator="containsText" text="ja">
      <formula>NOT(ISERROR(SEARCH("ja",B9)))</formula>
    </cfRule>
  </conditionalFormatting>
  <conditionalFormatting sqref="F17:F31">
    <cfRule type="cellIs" dxfId="2" priority="1" operator="greaterThan">
      <formula>43579</formula>
    </cfRule>
  </conditionalFormatting>
  <dataValidations count="9">
    <dataValidation allowBlank="1" showInputMessage="1" showErrorMessage="1" promptTitle="Kein Eintrag" prompt="Der Wert dieser Zelle wird automatisch berechnet." sqref="E94:E95 F42 F44:F45" xr:uid="{00000000-0002-0000-0000-000000000000}"/>
    <dataValidation type="whole" allowBlank="1" showInputMessage="1" showErrorMessage="1" sqref="D94:D95 E42 E44" xr:uid="{00000000-0002-0000-0000-000001000000}">
      <formula1>0</formula1>
      <formula2>20</formula2>
    </dataValidation>
    <dataValidation type="list" allowBlank="1" showInputMessage="1" showErrorMessage="1" sqref="B9:B10" xr:uid="{00000000-0002-0000-0000-000002000000}">
      <formula1>$K$9:$K$10</formula1>
    </dataValidation>
    <dataValidation type="list" allowBlank="1" showInputMessage="1" showErrorMessage="1" sqref="I10" xr:uid="{00000000-0002-0000-0000-000003000000}">
      <formula1>$A$49:$A$51</formula1>
    </dataValidation>
    <dataValidation type="list" allowBlank="1" showInputMessage="1" showErrorMessage="1" sqref="E16:E31" xr:uid="{00000000-0002-0000-0000-000004000000}">
      <formula1>$B$53:$B$54</formula1>
    </dataValidation>
    <dataValidation type="list" allowBlank="1" showInputMessage="1" showErrorMessage="1" sqref="D16:D31" xr:uid="{00000000-0002-0000-0000-000005000000}">
      <formula1>$D$53:$D$54</formula1>
    </dataValidation>
    <dataValidation type="list" allowBlank="1" showInputMessage="1" showErrorMessage="1" sqref="K16:K31" xr:uid="{00000000-0002-0000-0000-000006000000}">
      <formula1>$E$53:$E$54</formula1>
    </dataValidation>
    <dataValidation type="list" allowBlank="1" showInputMessage="1" showErrorMessage="1" sqref="L16:L31" xr:uid="{00000000-0002-0000-0000-000007000000}">
      <formula1>$F$53:$F$57</formula1>
    </dataValidation>
    <dataValidation type="list" allowBlank="1" showInputMessage="1" showErrorMessage="1" sqref="B16:B31" xr:uid="{00000000-0002-0000-0000-000008000000}">
      <formula1>$A$53:$A$71</formula1>
    </dataValidation>
  </dataValidations>
  <hyperlinks>
    <hyperlink ref="B15" r:id="rId1" xr:uid="{00000000-0004-0000-0000-000000000000}"/>
    <hyperlink ref="D9" r:id="rId2" xr:uid="{00000000-0004-0000-0000-000001000000}"/>
    <hyperlink ref="A98" r:id="rId3" xr:uid="{00000000-0004-0000-0000-000002000000}"/>
  </hyperlinks>
  <pageMargins left="3.937007874015748E-2" right="3.937007874015748E-2" top="0.15748031496062992" bottom="0.15748031496062992" header="0.31496062992125984" footer="0.31496062992125984"/>
  <pageSetup paperSize="9" scale="46" fitToWidth="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FFFF00"/>
  </sheetPr>
  <dimension ref="A2:K50"/>
  <sheetViews>
    <sheetView topLeftCell="A28" workbookViewId="0">
      <selection activeCell="A54" sqref="A54"/>
    </sheetView>
  </sheetViews>
  <sheetFormatPr baseColWidth="10" defaultColWidth="11.42578125" defaultRowHeight="15" x14ac:dyDescent="0.25"/>
  <cols>
    <col min="1" max="1" width="49.140625" style="34" customWidth="1"/>
    <col min="2" max="2" width="35.140625" style="34" customWidth="1"/>
    <col min="3" max="3" width="16.85546875" style="34" customWidth="1"/>
    <col min="4" max="4" width="20" style="34" customWidth="1"/>
    <col min="5" max="5" width="15.28515625" style="34" customWidth="1"/>
    <col min="6" max="6" width="28.42578125" style="34" customWidth="1"/>
    <col min="7" max="7" width="21.7109375" style="34" customWidth="1"/>
    <col min="8" max="8" width="25.7109375" style="34" customWidth="1"/>
    <col min="9" max="9" width="35.140625" style="34" customWidth="1"/>
    <col min="10" max="10" width="22.140625" style="34" customWidth="1"/>
    <col min="11" max="11" width="18.42578125" style="34" customWidth="1"/>
    <col min="12" max="12" width="27.7109375" style="34" customWidth="1"/>
    <col min="13" max="13" width="20.42578125" style="34" customWidth="1"/>
    <col min="14" max="16384" width="11.42578125" style="34"/>
  </cols>
  <sheetData>
    <row r="2" spans="1:11" ht="24.6" customHeight="1" x14ac:dyDescent="0.4">
      <c r="A2" s="175" t="s">
        <v>114</v>
      </c>
      <c r="B2" s="175"/>
      <c r="C2" s="175"/>
      <c r="D2" s="175"/>
      <c r="E2" s="175"/>
      <c r="F2" s="84"/>
      <c r="G2" s="84"/>
      <c r="J2" s="85"/>
      <c r="K2" s="86"/>
    </row>
    <row r="3" spans="1:11" ht="18" x14ac:dyDescent="0.25">
      <c r="A3" s="3"/>
      <c r="B3" s="84"/>
      <c r="C3" s="84"/>
      <c r="D3" s="84"/>
      <c r="E3" s="84"/>
      <c r="F3" s="84"/>
      <c r="G3" s="84"/>
      <c r="J3" s="85"/>
      <c r="K3" s="86"/>
    </row>
    <row r="4" spans="1:11" ht="24" customHeight="1" x14ac:dyDescent="0.25">
      <c r="A4" s="62" t="s">
        <v>53</v>
      </c>
      <c r="B4" s="87"/>
      <c r="C4" s="84"/>
      <c r="D4" s="84"/>
      <c r="G4" s="84"/>
      <c r="H4" s="86"/>
      <c r="I4" s="86"/>
      <c r="J4" s="85"/>
      <c r="K4" s="86"/>
    </row>
    <row r="5" spans="1:11" ht="24.75" customHeight="1" x14ac:dyDescent="0.25">
      <c r="A5" s="62" t="s">
        <v>54</v>
      </c>
      <c r="B5" s="87"/>
      <c r="C5" s="84"/>
      <c r="D5" s="84"/>
      <c r="G5" s="84"/>
      <c r="H5" s="86"/>
      <c r="I5" s="86"/>
      <c r="J5" s="85"/>
      <c r="K5" s="86"/>
    </row>
    <row r="6" spans="1:11" ht="21.75" customHeight="1" x14ac:dyDescent="0.25">
      <c r="A6" s="62" t="s">
        <v>64</v>
      </c>
      <c r="B6" s="87"/>
      <c r="C6" s="84"/>
      <c r="D6" s="84"/>
      <c r="G6" s="84"/>
      <c r="H6" s="86"/>
      <c r="I6" s="86"/>
      <c r="J6" s="85"/>
      <c r="K6" s="86"/>
    </row>
    <row r="7" spans="1:11" ht="19.5" customHeight="1" x14ac:dyDescent="0.25">
      <c r="A7" s="62" t="s">
        <v>58</v>
      </c>
      <c r="B7" s="87"/>
      <c r="C7" s="84"/>
      <c r="D7" s="84"/>
      <c r="G7" s="84"/>
      <c r="H7" s="86"/>
      <c r="I7" s="86"/>
      <c r="J7" s="85"/>
      <c r="K7" s="86"/>
    </row>
    <row r="8" spans="1:11" ht="33.75" customHeight="1" x14ac:dyDescent="0.25">
      <c r="A8" s="62" t="s">
        <v>55</v>
      </c>
      <c r="B8" s="87"/>
      <c r="C8" s="84"/>
      <c r="D8" s="84"/>
      <c r="G8" s="84"/>
      <c r="H8" s="86"/>
      <c r="I8" s="86"/>
      <c r="J8" s="85"/>
      <c r="K8" s="86"/>
    </row>
    <row r="9" spans="1:11" ht="26.25" customHeight="1" x14ac:dyDescent="0.25">
      <c r="A9" s="63" t="s">
        <v>56</v>
      </c>
      <c r="B9" s="88"/>
      <c r="C9" s="84"/>
      <c r="D9" s="187" t="s">
        <v>59</v>
      </c>
      <c r="E9" s="187"/>
      <c r="F9" s="187"/>
      <c r="G9" s="84"/>
      <c r="H9" s="86"/>
      <c r="I9" s="86"/>
      <c r="J9" s="85"/>
      <c r="K9" s="86"/>
    </row>
    <row r="10" spans="1:11" ht="36.6" customHeight="1" x14ac:dyDescent="0.25">
      <c r="A10" s="63" t="s">
        <v>57</v>
      </c>
      <c r="B10" s="88"/>
      <c r="C10" s="84"/>
      <c r="D10" s="84"/>
      <c r="G10" s="84"/>
      <c r="H10" s="86"/>
      <c r="I10" s="86"/>
      <c r="J10" s="85"/>
      <c r="K10" s="86"/>
    </row>
    <row r="11" spans="1:11" ht="20.25" x14ac:dyDescent="0.3">
      <c r="A11" s="23" t="s">
        <v>61</v>
      </c>
      <c r="B11" s="24" t="s">
        <v>115</v>
      </c>
      <c r="C11" s="84"/>
      <c r="D11" s="84"/>
      <c r="G11" s="84"/>
      <c r="J11" s="85"/>
      <c r="K11" s="86"/>
    </row>
    <row r="12" spans="1:11" ht="22.5" customHeight="1" x14ac:dyDescent="0.3">
      <c r="A12" s="23" t="s">
        <v>60</v>
      </c>
      <c r="B12" s="25">
        <v>35</v>
      </c>
      <c r="C12" s="84"/>
      <c r="D12" s="84"/>
      <c r="E12" s="84"/>
      <c r="F12" s="84"/>
      <c r="G12" s="84"/>
      <c r="H12" s="89"/>
      <c r="I12" s="90"/>
      <c r="J12" s="85"/>
      <c r="K12" s="86"/>
    </row>
    <row r="14" spans="1:11" ht="15.75" thickBot="1" x14ac:dyDescent="0.3"/>
    <row r="15" spans="1:11" ht="18.75" x14ac:dyDescent="0.3">
      <c r="A15" s="64" t="s">
        <v>91</v>
      </c>
      <c r="B15" s="91"/>
      <c r="C15" s="91"/>
      <c r="D15" s="91"/>
      <c r="E15" s="91"/>
      <c r="F15" s="91"/>
      <c r="G15" s="91"/>
      <c r="H15" s="91"/>
      <c r="I15" s="91"/>
      <c r="J15" s="92"/>
    </row>
    <row r="16" spans="1:11" ht="36" x14ac:dyDescent="0.25">
      <c r="A16" s="66" t="s">
        <v>66</v>
      </c>
      <c r="B16" s="67" t="s">
        <v>67</v>
      </c>
      <c r="C16" s="67" t="s">
        <v>68</v>
      </c>
      <c r="D16" s="67" t="s">
        <v>37</v>
      </c>
      <c r="E16" s="67" t="s">
        <v>69</v>
      </c>
      <c r="F16" s="68" t="s">
        <v>70</v>
      </c>
      <c r="G16" s="67" t="s">
        <v>71</v>
      </c>
      <c r="H16" s="69" t="s">
        <v>72</v>
      </c>
      <c r="I16" s="67" t="s">
        <v>69</v>
      </c>
      <c r="J16" s="70" t="s">
        <v>73</v>
      </c>
    </row>
    <row r="17" spans="1:10" x14ac:dyDescent="0.25">
      <c r="A17" s="93" t="s">
        <v>74</v>
      </c>
      <c r="B17" s="94" t="s">
        <v>15</v>
      </c>
      <c r="C17" s="95" t="s">
        <v>8</v>
      </c>
      <c r="D17" s="96" t="s">
        <v>10</v>
      </c>
      <c r="E17" s="97">
        <v>123456</v>
      </c>
      <c r="F17" s="98"/>
      <c r="G17" s="98"/>
      <c r="H17" s="98"/>
      <c r="I17" s="98"/>
      <c r="J17" s="99"/>
    </row>
    <row r="18" spans="1:10" x14ac:dyDescent="0.25">
      <c r="A18" s="100"/>
      <c r="B18" s="98"/>
      <c r="C18" s="95"/>
      <c r="D18" s="101"/>
      <c r="E18" s="98"/>
      <c r="F18" s="102" t="s">
        <v>75</v>
      </c>
      <c r="G18" s="103">
        <v>42551</v>
      </c>
      <c r="H18" s="95"/>
      <c r="I18" s="97" t="s">
        <v>76</v>
      </c>
      <c r="J18" s="104" t="s">
        <v>77</v>
      </c>
    </row>
    <row r="19" spans="1:10" x14ac:dyDescent="0.25">
      <c r="A19" s="100"/>
      <c r="B19" s="98"/>
      <c r="C19" s="95"/>
      <c r="D19" s="101"/>
      <c r="E19" s="98"/>
      <c r="F19" s="102" t="s">
        <v>78</v>
      </c>
      <c r="G19" s="103">
        <v>42199</v>
      </c>
      <c r="H19" s="95"/>
      <c r="I19" s="97" t="s">
        <v>79</v>
      </c>
      <c r="J19" s="104" t="s">
        <v>77</v>
      </c>
    </row>
    <row r="20" spans="1:10" ht="15.75" thickBot="1" x14ac:dyDescent="0.3">
      <c r="A20" s="105"/>
      <c r="B20" s="106"/>
      <c r="C20" s="95"/>
      <c r="D20" s="107"/>
      <c r="E20" s="106"/>
      <c r="F20" s="108" t="s">
        <v>80</v>
      </c>
      <c r="G20" s="109">
        <v>42459</v>
      </c>
      <c r="H20" s="95"/>
      <c r="I20" s="110" t="s">
        <v>81</v>
      </c>
      <c r="J20" s="111" t="s">
        <v>82</v>
      </c>
    </row>
    <row r="21" spans="1:10" x14ac:dyDescent="0.25">
      <c r="A21" s="112"/>
      <c r="B21" s="112"/>
      <c r="C21" s="113"/>
      <c r="D21" s="113"/>
      <c r="E21" s="113"/>
      <c r="F21" s="113"/>
      <c r="G21" s="112"/>
      <c r="H21" s="112"/>
      <c r="I21" s="112"/>
      <c r="J21" s="112"/>
    </row>
    <row r="22" spans="1:10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</row>
    <row r="23" spans="1:10" ht="18" x14ac:dyDescent="0.25">
      <c r="A23" s="65" t="s">
        <v>83</v>
      </c>
      <c r="B23" s="114"/>
      <c r="C23" s="114"/>
      <c r="D23" s="114"/>
      <c r="E23" s="114"/>
      <c r="F23" s="114"/>
      <c r="G23" s="114"/>
      <c r="H23" s="114"/>
      <c r="I23" s="114"/>
      <c r="J23" s="114"/>
    </row>
    <row r="24" spans="1:10" ht="36" x14ac:dyDescent="0.25">
      <c r="A24" s="71" t="s">
        <v>66</v>
      </c>
      <c r="B24" s="72" t="s">
        <v>67</v>
      </c>
      <c r="C24" s="72" t="s">
        <v>68</v>
      </c>
      <c r="D24" s="72" t="s">
        <v>37</v>
      </c>
      <c r="E24" s="72" t="s">
        <v>69</v>
      </c>
      <c r="F24" s="73" t="s">
        <v>70</v>
      </c>
      <c r="G24" s="72" t="s">
        <v>71</v>
      </c>
      <c r="H24" s="74" t="s">
        <v>72</v>
      </c>
      <c r="I24" s="72" t="s">
        <v>69</v>
      </c>
      <c r="J24" s="75" t="s">
        <v>73</v>
      </c>
    </row>
    <row r="25" spans="1:10" ht="25.5" x14ac:dyDescent="0.25">
      <c r="A25" s="76"/>
      <c r="B25" s="76"/>
      <c r="C25" s="115" t="s">
        <v>40</v>
      </c>
      <c r="D25" s="76"/>
      <c r="E25" s="76"/>
      <c r="F25" s="77"/>
      <c r="G25" s="116"/>
      <c r="H25" s="115" t="s">
        <v>40</v>
      </c>
      <c r="I25" s="78"/>
      <c r="J25" s="78"/>
    </row>
    <row r="26" spans="1:10" x14ac:dyDescent="0.25">
      <c r="A26" s="117"/>
      <c r="B26" s="94"/>
      <c r="C26" s="95"/>
      <c r="D26" s="96"/>
      <c r="E26" s="118"/>
      <c r="F26" s="98"/>
      <c r="G26" s="98"/>
      <c r="H26" s="98"/>
      <c r="I26" s="98"/>
      <c r="J26" s="98"/>
    </row>
    <row r="27" spans="1:10" x14ac:dyDescent="0.25">
      <c r="A27" s="98"/>
      <c r="B27" s="98"/>
      <c r="C27" s="95"/>
      <c r="D27" s="98"/>
      <c r="E27" s="98"/>
      <c r="F27" s="119"/>
      <c r="G27" s="118"/>
      <c r="H27" s="95"/>
      <c r="I27" s="119"/>
      <c r="J27" s="119"/>
    </row>
    <row r="28" spans="1:10" x14ac:dyDescent="0.25">
      <c r="A28" s="98"/>
      <c r="B28" s="98"/>
      <c r="C28" s="95"/>
      <c r="D28" s="98"/>
      <c r="E28" s="98"/>
      <c r="F28" s="119"/>
      <c r="G28" s="120"/>
      <c r="H28" s="95"/>
      <c r="I28" s="119"/>
      <c r="J28" s="119"/>
    </row>
    <row r="29" spans="1:10" x14ac:dyDescent="0.25">
      <c r="A29" s="98"/>
      <c r="B29" s="98"/>
      <c r="C29" s="95"/>
      <c r="D29" s="98"/>
      <c r="E29" s="98"/>
      <c r="F29" s="119"/>
      <c r="G29" s="120"/>
      <c r="H29" s="95"/>
      <c r="I29" s="119"/>
      <c r="J29" s="119"/>
    </row>
    <row r="30" spans="1:10" ht="15.75" x14ac:dyDescent="0.25">
      <c r="A30" s="79" t="s">
        <v>44</v>
      </c>
      <c r="B30" s="80">
        <f>(COUNTA(A26)*$B$12)</f>
        <v>0</v>
      </c>
      <c r="C30" s="121"/>
      <c r="D30" s="122"/>
      <c r="E30" s="123"/>
      <c r="F30" s="122"/>
      <c r="G30" s="124"/>
      <c r="H30" s="125"/>
      <c r="I30" s="126"/>
      <c r="J30" s="126"/>
    </row>
    <row r="31" spans="1:10" x14ac:dyDescent="0.25">
      <c r="A31" s="112"/>
      <c r="B31" s="112"/>
      <c r="C31" s="113"/>
      <c r="D31" s="113"/>
      <c r="E31" s="113"/>
      <c r="F31" s="113"/>
      <c r="G31" s="112"/>
      <c r="H31" s="112"/>
      <c r="I31" s="112"/>
      <c r="J31" s="112"/>
    </row>
    <row r="32" spans="1:10" x14ac:dyDescent="0.25">
      <c r="A32" s="127"/>
      <c r="B32" s="127"/>
      <c r="C32" s="127"/>
      <c r="D32" s="127"/>
      <c r="E32" s="127"/>
      <c r="F32" s="127"/>
      <c r="G32" s="128"/>
      <c r="H32" s="127"/>
      <c r="I32" s="127"/>
      <c r="J32" s="127"/>
    </row>
    <row r="33" spans="1:10" ht="36" x14ac:dyDescent="0.25">
      <c r="A33" s="71" t="s">
        <v>66</v>
      </c>
      <c r="B33" s="72" t="s">
        <v>67</v>
      </c>
      <c r="C33" s="72" t="s">
        <v>68</v>
      </c>
      <c r="D33" s="72" t="s">
        <v>37</v>
      </c>
      <c r="E33" s="72" t="s">
        <v>69</v>
      </c>
      <c r="F33" s="73" t="s">
        <v>70</v>
      </c>
      <c r="G33" s="72" t="s">
        <v>71</v>
      </c>
      <c r="H33" s="74" t="s">
        <v>72</v>
      </c>
      <c r="I33" s="72" t="s">
        <v>69</v>
      </c>
      <c r="J33" s="75" t="s">
        <v>73</v>
      </c>
    </row>
    <row r="34" spans="1:10" ht="25.5" x14ac:dyDescent="0.25">
      <c r="A34" s="76"/>
      <c r="B34" s="76"/>
      <c r="C34" s="115" t="s">
        <v>40</v>
      </c>
      <c r="D34" s="76"/>
      <c r="E34" s="76"/>
      <c r="F34" s="77"/>
      <c r="G34" s="116"/>
      <c r="H34" s="115" t="s">
        <v>40</v>
      </c>
      <c r="I34" s="78"/>
      <c r="J34" s="78"/>
    </row>
    <row r="35" spans="1:10" x14ac:dyDescent="0.25">
      <c r="A35" s="117"/>
      <c r="B35" s="94"/>
      <c r="C35" s="95"/>
      <c r="D35" s="96"/>
      <c r="E35" s="118"/>
      <c r="F35" s="98"/>
      <c r="G35" s="98"/>
      <c r="H35" s="98"/>
      <c r="I35" s="98"/>
      <c r="J35" s="98"/>
    </row>
    <row r="36" spans="1:10" x14ac:dyDescent="0.25">
      <c r="A36" s="98"/>
      <c r="B36" s="98"/>
      <c r="C36" s="95"/>
      <c r="D36" s="98"/>
      <c r="E36" s="98"/>
      <c r="F36" s="119"/>
      <c r="G36" s="118"/>
      <c r="H36" s="95"/>
      <c r="I36" s="119"/>
      <c r="J36" s="119"/>
    </row>
    <row r="37" spans="1:10" x14ac:dyDescent="0.25">
      <c r="A37" s="98"/>
      <c r="B37" s="98"/>
      <c r="C37" s="95"/>
      <c r="D37" s="98"/>
      <c r="E37" s="98"/>
      <c r="F37" s="119"/>
      <c r="G37" s="120"/>
      <c r="H37" s="95"/>
      <c r="I37" s="119"/>
      <c r="J37" s="119"/>
    </row>
    <row r="38" spans="1:10" x14ac:dyDescent="0.25">
      <c r="A38" s="98"/>
      <c r="B38" s="98"/>
      <c r="C38" s="95"/>
      <c r="D38" s="129"/>
      <c r="E38" s="129"/>
      <c r="F38" s="130"/>
      <c r="G38" s="131"/>
      <c r="H38" s="95"/>
      <c r="I38" s="130"/>
      <c r="J38" s="130"/>
    </row>
    <row r="39" spans="1:10" ht="15.75" x14ac:dyDescent="0.25">
      <c r="A39" s="79" t="s">
        <v>44</v>
      </c>
      <c r="B39" s="80">
        <f>(COUNTA(A35)*$B$12)</f>
        <v>0</v>
      </c>
      <c r="C39" s="121"/>
      <c r="D39" s="132"/>
      <c r="E39" s="123"/>
      <c r="F39" s="132"/>
      <c r="G39" s="124"/>
      <c r="H39" s="125"/>
      <c r="I39" s="125"/>
      <c r="J39" s="126"/>
    </row>
    <row r="40" spans="1:10" x14ac:dyDescent="0.25">
      <c r="A40" s="112"/>
      <c r="B40" s="112"/>
      <c r="C40" s="113"/>
      <c r="D40" s="113"/>
      <c r="E40" s="113"/>
      <c r="F40" s="113"/>
      <c r="G40" s="112"/>
      <c r="H40" s="112"/>
      <c r="I40" s="112"/>
      <c r="J40" s="112"/>
    </row>
    <row r="41" spans="1:10" x14ac:dyDescent="0.25">
      <c r="A41" s="127"/>
      <c r="B41" s="127"/>
      <c r="C41" s="127"/>
      <c r="D41" s="127"/>
      <c r="E41" s="127"/>
      <c r="F41" s="127"/>
      <c r="G41" s="128"/>
      <c r="H41" s="127"/>
      <c r="I41" s="127"/>
      <c r="J41" s="127"/>
    </row>
    <row r="42" spans="1:10" ht="36" x14ac:dyDescent="0.25">
      <c r="A42" s="71" t="s">
        <v>66</v>
      </c>
      <c r="B42" s="72" t="s">
        <v>67</v>
      </c>
      <c r="C42" s="72" t="s">
        <v>68</v>
      </c>
      <c r="D42" s="72" t="s">
        <v>37</v>
      </c>
      <c r="E42" s="72" t="s">
        <v>69</v>
      </c>
      <c r="F42" s="73" t="s">
        <v>70</v>
      </c>
      <c r="G42" s="72" t="s">
        <v>71</v>
      </c>
      <c r="H42" s="74" t="s">
        <v>72</v>
      </c>
      <c r="I42" s="72" t="s">
        <v>69</v>
      </c>
      <c r="J42" s="75" t="s">
        <v>73</v>
      </c>
    </row>
    <row r="43" spans="1:10" ht="25.5" x14ac:dyDescent="0.25">
      <c r="A43" s="76"/>
      <c r="B43" s="76"/>
      <c r="C43" s="115" t="s">
        <v>40</v>
      </c>
      <c r="D43" s="76"/>
      <c r="E43" s="76"/>
      <c r="F43" s="77"/>
      <c r="G43" s="116"/>
      <c r="H43" s="115" t="s">
        <v>40</v>
      </c>
      <c r="I43" s="78"/>
      <c r="J43" s="78"/>
    </row>
    <row r="44" spans="1:10" x14ac:dyDescent="0.25">
      <c r="A44" s="117"/>
      <c r="B44" s="94"/>
      <c r="C44" s="95"/>
      <c r="D44" s="96"/>
      <c r="E44" s="118"/>
      <c r="F44" s="98"/>
      <c r="G44" s="98"/>
      <c r="H44" s="98"/>
      <c r="I44" s="98"/>
      <c r="J44" s="98"/>
    </row>
    <row r="45" spans="1:10" x14ac:dyDescent="0.25">
      <c r="A45" s="98"/>
      <c r="B45" s="98"/>
      <c r="C45" s="95"/>
      <c r="D45" s="98"/>
      <c r="E45" s="98"/>
      <c r="F45" s="119"/>
      <c r="G45" s="118"/>
      <c r="H45" s="95"/>
      <c r="I45" s="119"/>
      <c r="J45" s="119"/>
    </row>
    <row r="46" spans="1:10" x14ac:dyDescent="0.25">
      <c r="A46" s="98"/>
      <c r="B46" s="98"/>
      <c r="C46" s="95"/>
      <c r="D46" s="98"/>
      <c r="E46" s="98"/>
      <c r="F46" s="119"/>
      <c r="G46" s="120"/>
      <c r="H46" s="95"/>
      <c r="I46" s="119"/>
      <c r="J46" s="119"/>
    </row>
    <row r="47" spans="1:10" x14ac:dyDescent="0.25">
      <c r="A47" s="98"/>
      <c r="B47" s="98"/>
      <c r="C47" s="95"/>
      <c r="D47" s="98"/>
      <c r="E47" s="98"/>
      <c r="F47" s="119"/>
      <c r="G47" s="120"/>
      <c r="H47" s="95"/>
      <c r="I47" s="119"/>
      <c r="J47" s="119"/>
    </row>
    <row r="48" spans="1:10" x14ac:dyDescent="0.25">
      <c r="A48" s="79" t="s">
        <v>44</v>
      </c>
      <c r="B48" s="81">
        <f>(COUNTA(A44)*$B$12)</f>
        <v>0</v>
      </c>
      <c r="C48" s="133"/>
      <c r="D48" s="125"/>
      <c r="E48" s="132"/>
      <c r="F48" s="132"/>
      <c r="G48" s="124"/>
      <c r="H48" s="132"/>
      <c r="I48" s="125"/>
      <c r="J48" s="126"/>
    </row>
    <row r="49" spans="1:10" x14ac:dyDescent="0.25">
      <c r="A49" s="82"/>
      <c r="B49" s="82"/>
      <c r="C49" s="112"/>
      <c r="D49" s="112"/>
      <c r="E49" s="113"/>
      <c r="F49" s="113"/>
      <c r="G49" s="134"/>
      <c r="H49" s="113"/>
      <c r="I49" s="112"/>
      <c r="J49" s="112"/>
    </row>
    <row r="50" spans="1:10" x14ac:dyDescent="0.25">
      <c r="A50" s="82" t="s">
        <v>85</v>
      </c>
      <c r="B50" s="83">
        <f>SUM(B48+B39+B30)</f>
        <v>0</v>
      </c>
      <c r="C50" s="188">
        <f>B50/35</f>
        <v>0</v>
      </c>
      <c r="D50" s="112"/>
      <c r="E50" s="113"/>
      <c r="F50" s="113"/>
      <c r="G50" s="134"/>
      <c r="H50" s="113"/>
      <c r="I50" s="112"/>
      <c r="J50" s="112"/>
    </row>
  </sheetData>
  <mergeCells count="2">
    <mergeCell ref="A2:E2"/>
    <mergeCell ref="D9:F9"/>
  </mergeCells>
  <phoneticPr fontId="6" type="noConversion"/>
  <conditionalFormatting sqref="B9:B10">
    <cfRule type="containsText" dxfId="1" priority="1" operator="containsText" text="nein">
      <formula>NOT(ISERROR(SEARCH("nein",B9)))</formula>
    </cfRule>
    <cfRule type="containsText" dxfId="0" priority="2" operator="containsText" text="ja">
      <formula>NOT(ISERROR(SEARCH("ja",B9)))</formula>
    </cfRule>
  </conditionalFormatting>
  <dataValidations xWindow="710" yWindow="389" count="3">
    <dataValidation allowBlank="1" showInputMessage="1" showErrorMessage="1" promptTitle="Kein Eintrag" prompt="In dier Zelle ist kein Eintrag möglich" sqref="D45:E47 D36:E38 D27:E29 F17:J17 A18:B20 A27:B29 A36:B38 F26:J26 F35:J35 F44:J44 A45:B47 E18:E20" xr:uid="{00000000-0002-0000-0100-000000000000}"/>
    <dataValidation type="list" allowBlank="1" showInputMessage="1" showErrorMessage="1" sqref="I5:I10" xr:uid="{00000000-0002-0000-0100-000001000000}">
      <formula1>#REF!</formula1>
    </dataValidation>
    <dataValidation type="list" allowBlank="1" showInputMessage="1" showErrorMessage="1" sqref="B9:B10" xr:uid="{00000000-0002-0000-0100-000002000000}">
      <formula1>$K$9:$K$10</formula1>
    </dataValidation>
  </dataValidations>
  <hyperlinks>
    <hyperlink ref="C25" r:id="rId1" xr:uid="{00000000-0004-0000-0100-000000000000}"/>
    <hyperlink ref="C34" r:id="rId2" xr:uid="{00000000-0004-0000-0100-000001000000}"/>
    <hyperlink ref="C43" r:id="rId3" xr:uid="{00000000-0004-0000-0100-000002000000}"/>
    <hyperlink ref="H25" r:id="rId4" xr:uid="{00000000-0004-0000-0100-000003000000}"/>
    <hyperlink ref="H34" r:id="rId5" xr:uid="{00000000-0004-0000-0100-000004000000}"/>
    <hyperlink ref="H43" r:id="rId6" xr:uid="{00000000-0004-0000-0100-000005000000}"/>
    <hyperlink ref="D9" r:id="rId7" xr:uid="{00000000-0004-0000-0100-000006000000}"/>
  </hyperlinks>
  <pageMargins left="0.7" right="0.7" top="0.78740157499999996" bottom="0.78740157499999996" header="0.3" footer="0.3"/>
  <pageSetup paperSize="9" orientation="portrait" horizontalDpi="0" verticalDpi="0" r:id="rId8"/>
  <drawing r:id="rId9"/>
  <extLst>
    <ext xmlns:x14="http://schemas.microsoft.com/office/spreadsheetml/2009/9/main" uri="{CCE6A557-97BC-4b89-ADB6-D9C93CAAB3DF}">
      <x14:dataValidations xmlns:xm="http://schemas.microsoft.com/office/excel/2006/main" xWindow="710" yWindow="389" count="3">
        <x14:dataValidation type="list" allowBlank="1" showInputMessage="1" showErrorMessage="1" xr:uid="{00000000-0002-0000-0100-000003000000}">
          <x14:formula1>
            <xm:f>'Tieranmeldung-Show2022'!$D$53:$D$54</xm:f>
          </x14:formula1>
          <xm:sqref>D17 D26 D35 D44</xm:sqref>
        </x14:dataValidation>
        <x14:dataValidation type="list" allowBlank="1" showInputMessage="1" showErrorMessage="1" xr:uid="{00000000-0002-0000-0100-000004000000}">
          <x14:formula1>
            <xm:f>'Tieranmeldung-Show2022'!$B$53:$B$54</xm:f>
          </x14:formula1>
          <xm:sqref>B17 B26 B35 B44</xm:sqref>
        </x14:dataValidation>
        <x14:dataValidation type="list" allowBlank="1" showInputMessage="1" showErrorMessage="1" xr:uid="{00000000-0002-0000-0100-000005000000}">
          <x14:formula1>
            <xm:f>'Tieranmeldung-Show2022'!$A$53:$A$71</xm:f>
          </x14:formula1>
          <xm:sqref>C17:C20 C44:C47 H45:H47 H36:H38 H27:H29 H18:H20 C35:C38 C26:C29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Tieranmeldung-Show2022</vt:lpstr>
      <vt:lpstr>Nachzuchtanmeldung -Show 2022</vt:lpstr>
      <vt:lpstr>'Tieranmeldung-Show2022'!Druckbereich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Sylke S.</cp:lastModifiedBy>
  <cp:lastPrinted>2018-10-20T19:13:18Z</cp:lastPrinted>
  <dcterms:created xsi:type="dcterms:W3CDTF">2018-10-16T17:49:29Z</dcterms:created>
  <dcterms:modified xsi:type="dcterms:W3CDTF">2023-01-01T17:01:52Z</dcterms:modified>
</cp:coreProperties>
</file>